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HSC\BHC\Rates\BHE CLFP\FERC\TransmissionFormula Rate\CLFP Trans Form Rates 2025\Files for Oasis\"/>
    </mc:Choice>
  </mc:AlternateContent>
  <xr:revisionPtr revIDLastSave="0" documentId="8_{6B4332AA-14A3-478C-B837-F37D358D4893}" xr6:coauthVersionLast="47" xr6:coauthVersionMax="47" xr10:uidLastSave="{00000000-0000-0000-0000-000000000000}"/>
  <bookViews>
    <workbookView xWindow="-15750" yWindow="-16320" windowWidth="29040" windowHeight="15720" xr2:uid="{0DF78CD6-3A0C-4BEF-8B31-D8767433C684}"/>
  </bookViews>
  <sheets>
    <sheet name="CLFP Attachment H Rates" sheetId="1" r:id="rId1"/>
    <sheet name="CLFP Schedule 1 Rates" sheetId="2" r:id="rId2"/>
  </sheets>
  <externalReferences>
    <externalReference r:id="rId3"/>
  </externalReferenc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1" i="2" l="1"/>
  <c r="F16" i="1" l="1"/>
  <c r="F15" i="1"/>
  <c r="F14" i="1"/>
  <c r="F13" i="1"/>
  <c r="F12" i="1"/>
  <c r="F16" i="2"/>
  <c r="F15" i="2"/>
  <c r="F14" i="2"/>
  <c r="F13" i="2"/>
  <c r="F12" i="2"/>
  <c r="A3" i="2" l="1"/>
</calcChain>
</file>

<file path=xl/sharedStrings.xml><?xml version="1.0" encoding="utf-8"?>
<sst xmlns="http://schemas.openxmlformats.org/spreadsheetml/2006/main" count="53" uniqueCount="30">
  <si>
    <t>RATES</t>
  </si>
  <si>
    <t xml:space="preserve">   Annual</t>
  </si>
  <si>
    <t>/kW-year</t>
  </si>
  <si>
    <t xml:space="preserve">   Monthly</t>
  </si>
  <si>
    <t>12 months/year</t>
  </si>
  <si>
    <t>/kW-month</t>
  </si>
  <si>
    <t xml:space="preserve">   Weekly</t>
  </si>
  <si>
    <t>52 weeks/year</t>
  </si>
  <si>
    <t>/kW-week</t>
  </si>
  <si>
    <t xml:space="preserve">   Daily On-Peak</t>
  </si>
  <si>
    <t>6 days/week</t>
  </si>
  <si>
    <t>/kW-day</t>
  </si>
  <si>
    <t xml:space="preserve">   Daily Off-Peak</t>
  </si>
  <si>
    <t>7 days/week</t>
  </si>
  <si>
    <t xml:space="preserve">   Hourly On-Peak</t>
  </si>
  <si>
    <t>16 hours/day</t>
  </si>
  <si>
    <t>/MW-hour</t>
  </si>
  <si>
    <t xml:space="preserve">   Hourly Off-Peak</t>
  </si>
  <si>
    <t>24 hours/day</t>
  </si>
  <si>
    <t>Projected Attachment H</t>
  </si>
  <si>
    <t>Page 1</t>
  </si>
  <si>
    <t xml:space="preserve">Formula Rate - Non-Levelized </t>
  </si>
  <si>
    <t>Rate Formula Template</t>
  </si>
  <si>
    <t>Utilizing FERC Form 1 Data</t>
  </si>
  <si>
    <t>Cheyenne Light, Fuel &amp; Power</t>
  </si>
  <si>
    <t>Schedule 1</t>
  </si>
  <si>
    <t>Ancillary Services, Schedule No. 1 - Scheduling System Control and Dispatch Service</t>
  </si>
  <si>
    <t>Rates</t>
  </si>
  <si>
    <t>MW Rates effective 1/1/2024</t>
  </si>
  <si>
    <t>Estimated - For the 12 months ended 12/31/2025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</si>
</sst>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.000_);_(&quot;$&quot;* \(#,##0.000\);_(&quot;$&quot;* &quot;-&quot;??_);_(@_)"/>
  </numFmts>
  <fonts count="4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6">
    <xf numFmtId="0" fontId="0" fillId="0" borderId="0" xfId="0"/>
    <xf numFmtId="3" fontId="0" fillId="0" borderId="0" xfId="0" applyNumberFormat="1"/>
    <xf numFmtId="44" fontId="0" fillId="0" borderId="0" xfId="0" applyNumberFormat="1"/>
    <xf numFmtId="164" fontId="0" fillId="0" borderId="0" xfId="0" applyNumberFormat="1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right"/>
      <protection locked="0"/>
    </xf>
    <xf numFmtId="3" fontId="1" fillId="0" borderId="0" xfId="0" applyNumberFormat="1" applyFont="1" applyAlignment="1" applyProtection="1">
      <alignment horizontal="center"/>
      <protection locked="0"/>
    </xf>
    <xf numFmtId="3" fontId="1" fillId="0" borderId="0" xfId="0" applyNumberFormat="1" applyFont="1" applyProtection="1">
      <protection locked="0"/>
    </xf>
    <xf numFmtId="49" fontId="2" fillId="0" borderId="0" xfId="0" applyNumberFormat="1" applyFont="1" applyAlignment="1" applyProtection="1">
      <alignment horizontal="center"/>
      <protection locked="0"/>
    </xf>
    <xf numFmtId="3" fontId="0" fillId="0" borderId="1" xfId="0" applyNumberFormat="1" applyBorder="1"/>
    <xf numFmtId="0" fontId="0" fillId="0" borderId="1" xfId="0" applyBorder="1"/>
    <xf numFmtId="0" fontId="1" fillId="0" borderId="0" xfId="2" quotePrefix="1" applyFont="1"/>
    <xf numFmtId="0" fontId="1" fillId="0" borderId="0" xfId="2" applyFont="1"/>
    <xf numFmtId="0" fontId="1" fillId="0" borderId="0" xfId="2" applyFont="1" applyAlignment="1">
      <alignment horizontal="center"/>
    </xf>
    <xf numFmtId="37" fontId="1" fillId="0" borderId="0" xfId="2" applyNumberFormat="1" applyFont="1" applyAlignment="1">
      <alignment horizontal="right"/>
    </xf>
    <xf numFmtId="37" fontId="1" fillId="0" borderId="0" xfId="2" applyNumberFormat="1" applyFont="1"/>
    <xf numFmtId="3" fontId="0" fillId="3" borderId="0" xfId="0" applyNumberFormat="1" applyFill="1"/>
    <xf numFmtId="44" fontId="0" fillId="3" borderId="0" xfId="0" applyNumberFormat="1" applyFill="1"/>
    <xf numFmtId="0" fontId="2" fillId="0" borderId="0" xfId="0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0" fontId="2" fillId="0" borderId="0" xfId="1" applyFont="1" applyAlignment="1">
      <alignment horizontal="center"/>
    </xf>
    <xf numFmtId="49" fontId="2" fillId="0" borderId="0" xfId="1" applyNumberFormat="1" applyFont="1" applyAlignment="1">
      <alignment horizontal="center"/>
    </xf>
    <xf numFmtId="0" fontId="0" fillId="0" borderId="0" xfId="0" applyFill="1"/>
  </cellXfs>
  <cellStyles count="3">
    <cellStyle name="Normal" xfId="0" builtinId="0"/>
    <cellStyle name="Normal 67" xfId="2" xr:uid="{BA8F8A2B-6876-4ECA-9B75-4981D2601F28}"/>
    <cellStyle name="Normal_PRECorp2002HeintzResponse 8-21-03" xfId="1" xr:uid="{B08BB8E9-897D-4484-8161-6E684F534B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welbig\AppData\Local\Microsoft\Windows\INetCache\Content.Outlook\YJ2UZ7RX\2021%20CLPT%20Attach%20H%20Trans%20Formula%20Projec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of Contents"/>
      <sheetName val="Act Att-H"/>
      <sheetName val="A1-RevCred"/>
      <sheetName val="A2-A&amp;G"/>
      <sheetName val="A3-ADIT"/>
      <sheetName val="A4-Rate Base"/>
      <sheetName val="A5-Depr"/>
      <sheetName val="A6-Divisor"/>
      <sheetName val="A7-IncentPlant"/>
      <sheetName val="A8-Prepmts"/>
      <sheetName val="A9-PermDiffs"/>
      <sheetName val="TU-TrueUp"/>
      <sheetName val="Proj Att-H"/>
      <sheetName val="P1-Trans Plant"/>
      <sheetName val="P2-Exp. &amp; Rev. Credits"/>
      <sheetName val="P3-Divisor"/>
      <sheetName val="P4-IncentPlant"/>
      <sheetName val="P5-ADIT"/>
      <sheetName val="Schedule 1"/>
    </sheetNames>
    <sheetDataSet>
      <sheetData sheetId="0"/>
      <sheetData sheetId="1">
        <row r="7">
          <cell r="C7" t="str">
            <v>Cheyenne Light, Fuel &amp; Power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F4A92-614D-42D7-A4F8-29A9DC809FCF}">
  <dimension ref="A1:K21"/>
  <sheetViews>
    <sheetView tabSelected="1" workbookViewId="0">
      <selection activeCell="A21" sqref="A21"/>
    </sheetView>
  </sheetViews>
  <sheetFormatPr defaultRowHeight="14.4" x14ac:dyDescent="0.3"/>
  <cols>
    <col min="1" max="1" width="5.44140625" customWidth="1"/>
    <col min="2" max="2" width="18" customWidth="1"/>
    <col min="3" max="3" width="22.6640625" customWidth="1"/>
    <col min="4" max="4" width="13.5546875" customWidth="1"/>
    <col min="5" max="5" width="15" customWidth="1"/>
    <col min="6" max="6" width="15.33203125" customWidth="1"/>
  </cols>
  <sheetData>
    <row r="1" spans="1:11" x14ac:dyDescent="0.3">
      <c r="A1" s="4"/>
      <c r="B1" s="4"/>
      <c r="C1" s="4"/>
      <c r="D1" s="5"/>
      <c r="E1" s="4"/>
      <c r="F1" s="4"/>
      <c r="G1" s="4"/>
      <c r="H1" s="4"/>
      <c r="I1" s="21" t="s">
        <v>19</v>
      </c>
      <c r="J1" s="21"/>
      <c r="K1" s="21"/>
    </row>
    <row r="2" spans="1:11" x14ac:dyDescent="0.3">
      <c r="A2" s="4"/>
      <c r="B2" s="4"/>
      <c r="C2" s="4"/>
      <c r="D2" s="5"/>
      <c r="E2" s="4"/>
      <c r="F2" s="4"/>
      <c r="G2" s="4"/>
      <c r="H2" s="4"/>
      <c r="I2" s="4"/>
      <c r="J2" s="22" t="s">
        <v>20</v>
      </c>
      <c r="K2" s="22"/>
    </row>
    <row r="3" spans="1:11" x14ac:dyDescent="0.3">
      <c r="A3" s="4"/>
      <c r="B3" s="4"/>
      <c r="C3" s="4"/>
      <c r="D3" s="5"/>
      <c r="E3" s="4"/>
      <c r="F3" s="4"/>
      <c r="G3" s="4"/>
      <c r="H3" s="4"/>
      <c r="I3" s="4"/>
      <c r="J3" s="4"/>
      <c r="K3" s="6"/>
    </row>
    <row r="4" spans="1:11" x14ac:dyDescent="0.3">
      <c r="A4" s="4"/>
      <c r="B4" s="5" t="s">
        <v>21</v>
      </c>
      <c r="C4" s="7" t="s">
        <v>22</v>
      </c>
      <c r="D4" s="4"/>
      <c r="E4" s="4"/>
      <c r="F4" s="4"/>
      <c r="G4" s="4"/>
      <c r="H4" s="4"/>
      <c r="I4" s="4"/>
      <c r="J4" s="4"/>
      <c r="K4" s="8" t="s">
        <v>29</v>
      </c>
    </row>
    <row r="5" spans="1:11" x14ac:dyDescent="0.3">
      <c r="A5" s="4"/>
      <c r="B5" s="4"/>
      <c r="C5" s="9" t="s">
        <v>23</v>
      </c>
      <c r="D5" s="4"/>
      <c r="E5" s="10"/>
      <c r="F5" s="10"/>
      <c r="G5" s="10"/>
      <c r="H5" s="4"/>
      <c r="I5" s="4"/>
      <c r="J5" s="4"/>
      <c r="K5" s="4"/>
    </row>
    <row r="6" spans="1:11" x14ac:dyDescent="0.3">
      <c r="A6" s="4"/>
      <c r="B6" s="4"/>
      <c r="C6" s="10"/>
      <c r="D6" s="10"/>
      <c r="E6" s="10"/>
      <c r="F6" s="10"/>
      <c r="G6" s="10"/>
      <c r="H6" s="4"/>
      <c r="I6" s="4"/>
      <c r="J6" s="4"/>
      <c r="K6" s="4"/>
    </row>
    <row r="7" spans="1:11" x14ac:dyDescent="0.3">
      <c r="A7" s="4"/>
      <c r="B7" s="4"/>
      <c r="C7" s="11" t="s">
        <v>24</v>
      </c>
      <c r="D7" s="4"/>
      <c r="E7" s="10"/>
      <c r="F7" s="10"/>
      <c r="G7" s="10"/>
      <c r="H7" s="10"/>
      <c r="I7" s="10"/>
      <c r="J7" s="10"/>
      <c r="K7" s="10"/>
    </row>
    <row r="11" spans="1:11" x14ac:dyDescent="0.3">
      <c r="A11">
        <v>10</v>
      </c>
      <c r="B11" s="1" t="s">
        <v>0</v>
      </c>
      <c r="C11" s="1"/>
      <c r="D11" s="1"/>
      <c r="E11" s="1"/>
      <c r="F11" s="12" t="s">
        <v>28</v>
      </c>
      <c r="G11" s="13"/>
    </row>
    <row r="12" spans="1:11" x14ac:dyDescent="0.3">
      <c r="A12">
        <v>11</v>
      </c>
      <c r="B12" t="s">
        <v>1</v>
      </c>
      <c r="D12" s="2">
        <v>65.72</v>
      </c>
      <c r="E12" t="s">
        <v>2</v>
      </c>
      <c r="F12" s="19">
        <f>ROUND(D12,2)*1000</f>
        <v>65720</v>
      </c>
    </row>
    <row r="13" spans="1:11" x14ac:dyDescent="0.3">
      <c r="A13">
        <v>12</v>
      </c>
      <c r="B13" t="s">
        <v>3</v>
      </c>
      <c r="C13" t="s">
        <v>4</v>
      </c>
      <c r="D13" s="2">
        <v>5.48</v>
      </c>
      <c r="E13" t="s">
        <v>5</v>
      </c>
      <c r="F13" s="19">
        <f>ROUND(D13,2)*1000</f>
        <v>5480</v>
      </c>
    </row>
    <row r="14" spans="1:11" x14ac:dyDescent="0.3">
      <c r="A14">
        <v>13</v>
      </c>
      <c r="B14" t="s">
        <v>6</v>
      </c>
      <c r="C14" t="s">
        <v>7</v>
      </c>
      <c r="D14" s="2">
        <v>1.26</v>
      </c>
      <c r="E14" t="s">
        <v>8</v>
      </c>
      <c r="F14" s="19">
        <f t="shared" ref="F14" si="0">ROUND(D14,2)*1000</f>
        <v>1260</v>
      </c>
    </row>
    <row r="15" spans="1:11" x14ac:dyDescent="0.3">
      <c r="A15">
        <v>14</v>
      </c>
      <c r="B15" t="s">
        <v>9</v>
      </c>
      <c r="C15" t="s">
        <v>10</v>
      </c>
      <c r="D15" s="3">
        <v>0.21</v>
      </c>
      <c r="E15" t="s">
        <v>11</v>
      </c>
      <c r="F15" s="19">
        <f>ROUND(D15,3)*1000</f>
        <v>210</v>
      </c>
    </row>
    <row r="16" spans="1:11" x14ac:dyDescent="0.3">
      <c r="A16">
        <v>15</v>
      </c>
      <c r="B16" t="s">
        <v>12</v>
      </c>
      <c r="C16" t="s">
        <v>13</v>
      </c>
      <c r="D16" s="3">
        <v>0.18</v>
      </c>
      <c r="E16" t="s">
        <v>11</v>
      </c>
      <c r="F16" s="19">
        <f>ROUND(D16,3)*1000</f>
        <v>180</v>
      </c>
    </row>
    <row r="17" spans="1:5" x14ac:dyDescent="0.3">
      <c r="A17">
        <v>16</v>
      </c>
      <c r="B17" t="s">
        <v>14</v>
      </c>
      <c r="C17" t="s">
        <v>15</v>
      </c>
      <c r="D17" s="2">
        <v>13.125</v>
      </c>
      <c r="E17" t="s">
        <v>16</v>
      </c>
    </row>
    <row r="18" spans="1:5" x14ac:dyDescent="0.3">
      <c r="A18">
        <v>17</v>
      </c>
      <c r="B18" t="s">
        <v>17</v>
      </c>
      <c r="C18" t="s">
        <v>18</v>
      </c>
      <c r="D18" s="2">
        <v>7.5</v>
      </c>
      <c r="E18" t="s">
        <v>16</v>
      </c>
    </row>
    <row r="21" spans="1:5" x14ac:dyDescent="0.3">
      <c r="B21" s="25"/>
    </row>
  </sheetData>
  <mergeCells count="2">
    <mergeCell ref="I1:K1"/>
    <mergeCell ref="J2:K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CE2CE-5825-41DB-A0FD-04DB14FC45A0}">
  <dimension ref="A1:G21"/>
  <sheetViews>
    <sheetView workbookViewId="0">
      <selection activeCell="A21" sqref="A21"/>
    </sheetView>
  </sheetViews>
  <sheetFormatPr defaultRowHeight="14.4" x14ac:dyDescent="0.3"/>
  <cols>
    <col min="2" max="2" width="21.6640625" customWidth="1"/>
    <col min="3" max="3" width="19.6640625" customWidth="1"/>
    <col min="4" max="4" width="13.5546875" customWidth="1"/>
    <col min="5" max="5" width="22.6640625" customWidth="1"/>
    <col min="6" max="6" width="14.6640625" customWidth="1"/>
  </cols>
  <sheetData>
    <row r="1" spans="1:7" x14ac:dyDescent="0.3">
      <c r="A1" s="23" t="s">
        <v>25</v>
      </c>
      <c r="B1" s="23"/>
      <c r="C1" s="23"/>
      <c r="D1" s="23"/>
      <c r="E1" s="23"/>
    </row>
    <row r="2" spans="1:7" x14ac:dyDescent="0.3">
      <c r="A2" s="23" t="s">
        <v>26</v>
      </c>
      <c r="B2" s="23"/>
      <c r="C2" s="23"/>
      <c r="D2" s="23"/>
      <c r="E2" s="23"/>
    </row>
    <row r="3" spans="1:7" x14ac:dyDescent="0.3">
      <c r="A3" s="24" t="str">
        <f>'[1]Act Att-H'!C7</f>
        <v>Cheyenne Light, Fuel &amp; Power</v>
      </c>
      <c r="B3" s="24"/>
      <c r="C3" s="24"/>
      <c r="D3" s="24"/>
      <c r="E3" s="24"/>
    </row>
    <row r="4" spans="1:7" x14ac:dyDescent="0.3">
      <c r="A4" s="14"/>
      <c r="B4" s="15"/>
      <c r="C4" s="16"/>
      <c r="D4" s="17" t="s">
        <v>20</v>
      </c>
      <c r="E4" s="17"/>
    </row>
    <row r="5" spans="1:7" x14ac:dyDescent="0.3">
      <c r="A5" s="15"/>
      <c r="B5" s="15"/>
      <c r="C5" s="16"/>
      <c r="D5" s="18"/>
      <c r="E5" s="15"/>
    </row>
    <row r="11" spans="1:7" x14ac:dyDescent="0.3">
      <c r="A11">
        <v>27</v>
      </c>
      <c r="B11" t="s">
        <v>27</v>
      </c>
      <c r="C11" s="1"/>
      <c r="D11" s="1"/>
      <c r="E11" s="1"/>
      <c r="F11" s="12" t="str">
        <f>'CLFP Attachment H Rates'!F11</f>
        <v>MW Rates effective 1/1/2024</v>
      </c>
      <c r="G11" s="13"/>
    </row>
    <row r="12" spans="1:7" x14ac:dyDescent="0.3">
      <c r="A12">
        <v>28</v>
      </c>
      <c r="B12" t="s">
        <v>1</v>
      </c>
      <c r="D12" s="2">
        <v>1.2</v>
      </c>
      <c r="E12" t="s">
        <v>2</v>
      </c>
      <c r="F12" s="20">
        <f>ROUND(D12,2)*1000</f>
        <v>1200</v>
      </c>
    </row>
    <row r="13" spans="1:7" x14ac:dyDescent="0.3">
      <c r="A13">
        <v>29</v>
      </c>
      <c r="B13" t="s">
        <v>3</v>
      </c>
      <c r="C13" t="s">
        <v>4</v>
      </c>
      <c r="D13" s="2">
        <v>0.1</v>
      </c>
      <c r="E13" t="s">
        <v>5</v>
      </c>
      <c r="F13" s="20">
        <f>ROUND(D13,2)*1000</f>
        <v>100</v>
      </c>
    </row>
    <row r="14" spans="1:7" x14ac:dyDescent="0.3">
      <c r="A14">
        <v>30</v>
      </c>
      <c r="B14" t="s">
        <v>6</v>
      </c>
      <c r="C14" t="s">
        <v>7</v>
      </c>
      <c r="D14" s="2">
        <v>0.02</v>
      </c>
      <c r="E14" t="s">
        <v>8</v>
      </c>
      <c r="F14" s="20">
        <f>ROUND(D14,2)*1000</f>
        <v>20</v>
      </c>
    </row>
    <row r="15" spans="1:7" x14ac:dyDescent="0.3">
      <c r="A15">
        <v>31</v>
      </c>
      <c r="B15" t="s">
        <v>9</v>
      </c>
      <c r="C15" t="s">
        <v>10</v>
      </c>
      <c r="D15" s="3">
        <v>3.3333333333333335E-3</v>
      </c>
      <c r="E15" t="s">
        <v>11</v>
      </c>
      <c r="F15" s="20">
        <f>ROUND(D15,3)*1000</f>
        <v>3</v>
      </c>
    </row>
    <row r="16" spans="1:7" x14ac:dyDescent="0.3">
      <c r="A16">
        <v>32</v>
      </c>
      <c r="B16" t="s">
        <v>12</v>
      </c>
      <c r="C16" t="s">
        <v>13</v>
      </c>
      <c r="D16" s="3">
        <v>2.8571428571428571E-3</v>
      </c>
      <c r="E16" t="s">
        <v>11</v>
      </c>
      <c r="F16" s="20">
        <f>ROUND(D16,3)*1000</f>
        <v>3</v>
      </c>
    </row>
    <row r="17" spans="1:5" x14ac:dyDescent="0.3">
      <c r="A17">
        <v>33</v>
      </c>
      <c r="B17" t="s">
        <v>14</v>
      </c>
      <c r="C17" t="s">
        <v>15</v>
      </c>
      <c r="D17" s="2">
        <v>0.20833333333333334</v>
      </c>
      <c r="E17" t="s">
        <v>16</v>
      </c>
    </row>
    <row r="18" spans="1:5" x14ac:dyDescent="0.3">
      <c r="A18">
        <v>34</v>
      </c>
      <c r="B18" t="s">
        <v>17</v>
      </c>
      <c r="C18" t="s">
        <v>18</v>
      </c>
      <c r="D18" s="2">
        <v>0.11904761904761904</v>
      </c>
      <c r="E18" t="s">
        <v>16</v>
      </c>
    </row>
    <row r="21" spans="1:5" x14ac:dyDescent="0.3">
      <c r="B21" s="25"/>
    </row>
  </sheetData>
  <mergeCells count="3">
    <mergeCell ref="A1:E1"/>
    <mergeCell ref="A2:E2"/>
    <mergeCell ref="A3:E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CLFP Attachment H Rates</vt:lpstr>
      <vt:lpstr>CLFP Schedule 1 Rates</vt:lpstr>
    </vt:vector>
  </TitlesOfParts>
  <Company>Black Hills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Welbig, Jacki</dc:creator>
  <cp:lastModifiedBy>Okouchi, Marie</cp:lastModifiedBy>
  <dcterms:created xsi:type="dcterms:W3CDTF">2020-09-25T13:20:54Z</dcterms:created>
  <dcterms:modified xsi:type="dcterms:W3CDTF">2024-09-30T19:20:04Z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