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24226"/>
  <mc:AlternateContent xmlns:mc="http://schemas.openxmlformats.org/markup-compatibility/2006">
    <mc:Choice Requires="x15">
      <x15ac:absPath xmlns:x15ac="http://schemas.microsoft.com/office/spreadsheetml/2010/11/ac" url="M:\Rates\BHE COE\FERC\Transmission Formula Rate\COE Trans Form Rates 2022\True Up\Files to Oasis\"/>
    </mc:Choice>
  </mc:AlternateContent>
  <xr:revisionPtr revIDLastSave="0" documentId="13_ncr:1_{5C3CF2EB-8346-4FD8-89D6-A4B7B0A03FDF}" xr6:coauthVersionLast="47" xr6:coauthVersionMax="47" xr10:uidLastSave="{00000000-0000-0000-0000-000000000000}"/>
  <bookViews>
    <workbookView xWindow="-28920" yWindow="-2775" windowWidth="29040" windowHeight="15840" activeTab="1" xr2:uid="{00000000-000D-0000-FFFF-FFFF00000000}"/>
  </bookViews>
  <sheets>
    <sheet name="Old" sheetId="1" r:id="rId1"/>
    <sheet name="New" sheetId="2" r:id="rId2"/>
  </sheet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M15" i="2" l="1"/>
  <c r="M13" i="2"/>
  <c r="M12" i="2"/>
  <c r="M16" i="2"/>
  <c r="M17" i="2"/>
  <c r="M19" i="2"/>
  <c r="M20" i="2"/>
  <c r="M21" i="2"/>
  <c r="M23" i="2"/>
  <c r="M24" i="2"/>
  <c r="M25" i="2"/>
  <c r="H25" i="2"/>
  <c r="H24" i="2"/>
  <c r="H23" i="2"/>
  <c r="H21" i="2"/>
  <c r="H20" i="2"/>
  <c r="H19" i="2"/>
  <c r="H17" i="2"/>
  <c r="H16" i="2"/>
  <c r="H15" i="2"/>
  <c r="H18" i="2" s="1"/>
  <c r="H13" i="2"/>
  <c r="H12" i="2"/>
  <c r="H14" i="2"/>
  <c r="H11" i="2"/>
  <c r="M11" i="2"/>
  <c r="K26" i="2"/>
  <c r="J26" i="2"/>
  <c r="H26" i="2"/>
  <c r="G26" i="2"/>
  <c r="F26" i="2"/>
  <c r="C26" i="2"/>
  <c r="K22" i="2"/>
  <c r="J22" i="2"/>
  <c r="G22" i="2"/>
  <c r="F22" i="2"/>
  <c r="C22" i="2"/>
  <c r="K18" i="2"/>
  <c r="J18" i="2"/>
  <c r="G18" i="2"/>
  <c r="F18" i="2"/>
  <c r="C18" i="2"/>
  <c r="K14" i="2"/>
  <c r="K27" i="2" s="1"/>
  <c r="J14" i="2"/>
  <c r="J27" i="2" s="1"/>
  <c r="G14" i="2"/>
  <c r="F14" i="2"/>
  <c r="C14" i="2"/>
  <c r="J26" i="1"/>
  <c r="J22" i="1"/>
  <c r="J18" i="1"/>
  <c r="J14" i="1"/>
  <c r="K26" i="1"/>
  <c r="K22" i="1"/>
  <c r="K18" i="1"/>
  <c r="K14" i="1"/>
  <c r="H26" i="1"/>
  <c r="H22" i="1"/>
  <c r="H18" i="1"/>
  <c r="H14" i="1"/>
  <c r="M26" i="2" l="1"/>
  <c r="M22" i="2"/>
  <c r="M18" i="2"/>
  <c r="F27" i="2"/>
  <c r="C27" i="2"/>
  <c r="M14" i="2"/>
  <c r="H22" i="2"/>
  <c r="G27" i="2"/>
  <c r="H27" i="2"/>
  <c r="H27" i="1"/>
  <c r="K27" i="1"/>
  <c r="J27" i="1"/>
  <c r="F18" i="1"/>
  <c r="F22" i="1"/>
  <c r="F26" i="1"/>
  <c r="G26" i="1"/>
  <c r="G22" i="1"/>
  <c r="G18" i="1" l="1"/>
  <c r="C26" i="1" l="1"/>
  <c r="C18" i="1"/>
  <c r="C22" i="1"/>
  <c r="C14" i="1" l="1"/>
  <c r="C27" i="1" s="1"/>
  <c r="F14" i="1" l="1"/>
  <c r="F27" i="1" s="1"/>
  <c r="G14" i="1" l="1"/>
  <c r="G2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Welbig, Jacki</author>
    <author>Jill Reiter</author>
  </authors>
  <commentList>
    <comment ref="C10" authorId="0" shapeId="0" xr:uid="{00000000-0006-0000-0000-000001000000}">
      <text>
        <r>
          <rPr>
            <b/>
            <sz val="9"/>
            <color indexed="81"/>
            <rFont val="Tahoma"/>
            <family val="2"/>
          </rPr>
          <t>Welbig, Jacki:</t>
        </r>
        <r>
          <rPr>
            <sz val="9"/>
            <color indexed="81"/>
            <rFont val="Tahoma"/>
            <family val="2"/>
          </rPr>
          <t xml:space="preserve">
BHCE NITS LOAD from BHCE - ARPA - ARPA NITS - 2021 - MMYY</t>
        </r>
      </text>
    </comment>
    <comment ref="F10" authorId="0" shapeId="0" xr:uid="{00000000-0006-0000-0000-000002000000}">
      <text>
        <r>
          <rPr>
            <b/>
            <sz val="9"/>
            <color indexed="81"/>
            <rFont val="Tahoma"/>
            <family val="2"/>
          </rPr>
          <t>Welbig, Jacki:</t>
        </r>
        <r>
          <rPr>
            <sz val="9"/>
            <color indexed="81"/>
            <rFont val="Tahoma"/>
            <family val="2"/>
          </rPr>
          <t xml:space="preserve">
BHCE Load </t>
        </r>
      </text>
    </comment>
    <comment ref="G10" authorId="0" shapeId="0" xr:uid="{00000000-0006-0000-0000-000003000000}">
      <text>
        <r>
          <rPr>
            <b/>
            <sz val="9"/>
            <color indexed="81"/>
            <rFont val="Tahoma"/>
            <family val="2"/>
          </rPr>
          <t>Welbig, Jacki:</t>
        </r>
        <r>
          <rPr>
            <sz val="9"/>
            <color indexed="81"/>
            <rFont val="Tahoma"/>
            <family val="2"/>
          </rPr>
          <t xml:space="preserve">
ARPA, TSGT and PDA Network total on peak</t>
        </r>
      </text>
    </comment>
    <comment ref="J10" authorId="0" shapeId="0" xr:uid="{00000000-0006-0000-0000-000004000000}">
      <text>
        <r>
          <rPr>
            <b/>
            <sz val="9"/>
            <color indexed="81"/>
            <rFont val="Tahoma"/>
            <family val="2"/>
          </rPr>
          <t>Welbig, Jacki:</t>
        </r>
        <r>
          <rPr>
            <sz val="9"/>
            <color indexed="81"/>
            <rFont val="Tahoma"/>
            <family val="2"/>
          </rPr>
          <t xml:space="preserve">
Hourly Firm from BHCT_MMMYY, Firm, Use Operating DTM on PTP, Do not include the RMRG AREFS</t>
        </r>
      </text>
    </comment>
    <comment ref="K10" authorId="0" shapeId="0" xr:uid="{00000000-0006-0000-0000-000005000000}">
      <text>
        <r>
          <rPr>
            <b/>
            <sz val="9"/>
            <color indexed="81"/>
            <rFont val="Tahoma"/>
            <family val="2"/>
          </rPr>
          <t>Welbig, Jacki:</t>
        </r>
        <r>
          <rPr>
            <sz val="9"/>
            <color indexed="81"/>
            <rFont val="Tahoma"/>
            <family val="2"/>
          </rPr>
          <t xml:space="preserve">
Hourly Non Firm from BHCT_MMMYY, peak hour, use Operating DTM on PTP sheet</t>
        </r>
      </text>
    </comment>
    <comment ref="F11" authorId="0" shapeId="0" xr:uid="{00000000-0006-0000-0000-000006000000}">
      <text>
        <r>
          <rPr>
            <b/>
            <sz val="9"/>
            <color indexed="81"/>
            <rFont val="Tahoma"/>
            <family val="2"/>
          </rPr>
          <t>Welbig, Jacki:</t>
        </r>
        <r>
          <rPr>
            <sz val="9"/>
            <color indexed="81"/>
            <rFont val="Tahoma"/>
            <family val="2"/>
          </rPr>
          <t xml:space="preserve">
BHCE Load</t>
        </r>
      </text>
    </comment>
    <comment ref="H11" authorId="1" shapeId="0" xr:uid="{00000000-0006-0000-0000-000007000000}">
      <text>
        <r>
          <rPr>
            <b/>
            <sz val="9"/>
            <color indexed="81"/>
            <rFont val="Tahoma"/>
            <family val="2"/>
          </rPr>
          <t>Jill Reiter:</t>
        </r>
        <r>
          <rPr>
            <sz val="9"/>
            <color indexed="81"/>
            <rFont val="Tahoma"/>
            <family val="2"/>
          </rPr>
          <t xml:space="preserve">
CRSP LT PTP began in Jan 2016 - 5 MW (Ends 9/29/2024),
TSPM LT PTP began Jan 2022 - 58 MW</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Welbig, Jacki</author>
    <author>Jill Reiter</author>
  </authors>
  <commentList>
    <comment ref="C10" authorId="0" shapeId="0" xr:uid="{6F119929-5057-4E92-A320-D37B70A57733}">
      <text>
        <r>
          <rPr>
            <b/>
            <sz val="9"/>
            <color indexed="81"/>
            <rFont val="Tahoma"/>
            <family val="2"/>
          </rPr>
          <t>Welbig, Jacki:</t>
        </r>
        <r>
          <rPr>
            <sz val="9"/>
            <color indexed="81"/>
            <rFont val="Tahoma"/>
            <family val="2"/>
          </rPr>
          <t xml:space="preserve">
BHCE NITS LOAD from BHCE - ARPA - ARPA NITS - 2021 - MMYY</t>
        </r>
      </text>
    </comment>
    <comment ref="F10" authorId="0" shapeId="0" xr:uid="{33AF62EB-2B7B-4EDD-8518-9D6D94CC8AAD}">
      <text>
        <r>
          <rPr>
            <b/>
            <sz val="9"/>
            <color indexed="81"/>
            <rFont val="Tahoma"/>
            <family val="2"/>
          </rPr>
          <t>Welbig, Jacki:</t>
        </r>
        <r>
          <rPr>
            <sz val="9"/>
            <color indexed="81"/>
            <rFont val="Tahoma"/>
            <family val="2"/>
          </rPr>
          <t xml:space="preserve">
BHCE Load </t>
        </r>
      </text>
    </comment>
    <comment ref="G10" authorId="0" shapeId="0" xr:uid="{55AAE113-E63A-4590-B156-E886EFEF2D7D}">
      <text>
        <r>
          <rPr>
            <b/>
            <sz val="9"/>
            <color indexed="81"/>
            <rFont val="Tahoma"/>
            <family val="2"/>
          </rPr>
          <t>Welbig, Jacki:</t>
        </r>
        <r>
          <rPr>
            <sz val="9"/>
            <color indexed="81"/>
            <rFont val="Tahoma"/>
            <family val="2"/>
          </rPr>
          <t xml:space="preserve">
ARPA, TSGT and PDA Network total on peak</t>
        </r>
      </text>
    </comment>
    <comment ref="J10" authorId="0" shapeId="0" xr:uid="{3FAD8C6E-7C09-467C-8DDC-92C7C99E31AC}">
      <text>
        <r>
          <rPr>
            <b/>
            <sz val="9"/>
            <color indexed="81"/>
            <rFont val="Tahoma"/>
            <family val="2"/>
          </rPr>
          <t>Welbig, Jacki:</t>
        </r>
        <r>
          <rPr>
            <sz val="9"/>
            <color indexed="81"/>
            <rFont val="Tahoma"/>
            <family val="2"/>
          </rPr>
          <t xml:space="preserve">
Hourly Firm from BHCT_MMMYY, Firm, Use Operating DTM on PTP, Do not include the RMRG AREFS</t>
        </r>
      </text>
    </comment>
    <comment ref="K10" authorId="0" shapeId="0" xr:uid="{ED7929B6-D887-4B79-8C46-12318FE69A8D}">
      <text>
        <r>
          <rPr>
            <b/>
            <sz val="9"/>
            <color indexed="81"/>
            <rFont val="Tahoma"/>
            <family val="2"/>
          </rPr>
          <t>Welbig, Jacki:</t>
        </r>
        <r>
          <rPr>
            <sz val="9"/>
            <color indexed="81"/>
            <rFont val="Tahoma"/>
            <family val="2"/>
          </rPr>
          <t xml:space="preserve">
Hourly Non Firm from BHCT_MMMYY, peak hour, use Operating DTM on PTP sheet</t>
        </r>
      </text>
    </comment>
    <comment ref="F11" authorId="0" shapeId="0" xr:uid="{96DF2785-F6C1-4002-BAA0-795E0A5B9BA6}">
      <text>
        <r>
          <rPr>
            <b/>
            <sz val="9"/>
            <color indexed="81"/>
            <rFont val="Tahoma"/>
            <family val="2"/>
          </rPr>
          <t>Welbig, Jacki:</t>
        </r>
        <r>
          <rPr>
            <sz val="9"/>
            <color indexed="81"/>
            <rFont val="Tahoma"/>
            <family val="2"/>
          </rPr>
          <t xml:space="preserve">
BHCE Load</t>
        </r>
      </text>
    </comment>
    <comment ref="H11" authorId="1" shapeId="0" xr:uid="{02175DFB-1CB5-4677-8412-B741707A49B7}">
      <text>
        <r>
          <rPr>
            <b/>
            <sz val="9"/>
            <color indexed="81"/>
            <rFont val="Tahoma"/>
            <family val="2"/>
          </rPr>
          <t>Jill Reiter:</t>
        </r>
        <r>
          <rPr>
            <sz val="9"/>
            <color indexed="81"/>
            <rFont val="Tahoma"/>
            <family val="2"/>
          </rPr>
          <t xml:space="preserve">
CRSP LT PTP began in Jan 2016 - 5 MW (Ends 9/29/2024),
TSPM LT PTP began Jan 2022 - 58 MW</t>
        </r>
      </text>
    </comment>
    <comment ref="H12" authorId="1" shapeId="0" xr:uid="{5AF75777-426C-419C-9B0A-EC7E5FF8B90F}">
      <text>
        <r>
          <rPr>
            <b/>
            <sz val="9"/>
            <color indexed="81"/>
            <rFont val="Tahoma"/>
            <family val="2"/>
          </rPr>
          <t>Jill Reiter:</t>
        </r>
        <r>
          <rPr>
            <sz val="9"/>
            <color indexed="81"/>
            <rFont val="Tahoma"/>
            <family val="2"/>
          </rPr>
          <t xml:space="preserve">
CRSP LT PTP began in Jan 2016 - 5 MW (Ends 9/29/2024),
TSPM LT PTP began Jan 2022 - 58 MW</t>
        </r>
      </text>
    </comment>
    <comment ref="H13" authorId="1" shapeId="0" xr:uid="{4D0F004F-43C8-4CB7-9B99-F694FA384519}">
      <text>
        <r>
          <rPr>
            <b/>
            <sz val="9"/>
            <color indexed="81"/>
            <rFont val="Tahoma"/>
            <family val="2"/>
          </rPr>
          <t>Jill Reiter:</t>
        </r>
        <r>
          <rPr>
            <sz val="9"/>
            <color indexed="81"/>
            <rFont val="Tahoma"/>
            <family val="2"/>
          </rPr>
          <t xml:space="preserve">
CRSP LT PTP began in Jan 2016 - 5 MW (Ends 9/29/2024),
TSPM LT PTP began Jan 2022 - 58 MW</t>
        </r>
      </text>
    </comment>
    <comment ref="H15" authorId="1" shapeId="0" xr:uid="{2E168C5D-45D7-4851-ABDE-B008F7CED36C}">
      <text>
        <r>
          <rPr>
            <b/>
            <sz val="9"/>
            <color indexed="81"/>
            <rFont val="Tahoma"/>
            <family val="2"/>
          </rPr>
          <t>Jill Reiter:</t>
        </r>
        <r>
          <rPr>
            <sz val="9"/>
            <color indexed="81"/>
            <rFont val="Tahoma"/>
            <family val="2"/>
          </rPr>
          <t xml:space="preserve">
CRSP LT PTP began in Jan 2016 - 5 MW (Ends 9/29/2024),
TSPM LT PTP began Jan 2022 - 58 MW</t>
        </r>
      </text>
    </comment>
    <comment ref="H16" authorId="1" shapeId="0" xr:uid="{37305AA4-1018-4ED8-8F15-1A757EAA4C3C}">
      <text>
        <r>
          <rPr>
            <b/>
            <sz val="9"/>
            <color indexed="81"/>
            <rFont val="Tahoma"/>
            <family val="2"/>
          </rPr>
          <t>Jill Reiter:</t>
        </r>
        <r>
          <rPr>
            <sz val="9"/>
            <color indexed="81"/>
            <rFont val="Tahoma"/>
            <family val="2"/>
          </rPr>
          <t xml:space="preserve">
CRSP LT PTP began in Jan 2016 - 5 MW (Ends 9/29/2024),
TSPM LT PTP began Jan 2022 - 58 MW</t>
        </r>
      </text>
    </comment>
    <comment ref="H17" authorId="1" shapeId="0" xr:uid="{34CCA855-8EB1-41FD-95C4-60646F72567E}">
      <text>
        <r>
          <rPr>
            <b/>
            <sz val="9"/>
            <color indexed="81"/>
            <rFont val="Tahoma"/>
            <family val="2"/>
          </rPr>
          <t>Jill Reiter:</t>
        </r>
        <r>
          <rPr>
            <sz val="9"/>
            <color indexed="81"/>
            <rFont val="Tahoma"/>
            <family val="2"/>
          </rPr>
          <t xml:space="preserve">
CRSP LT PTP began in Jan 2016 - 5 MW (Ends 9/29/2024),
TSPM LT PTP began Jan 2022 - 58 MW</t>
        </r>
      </text>
    </comment>
    <comment ref="H19" authorId="1" shapeId="0" xr:uid="{4867DE7D-2948-4AF6-A31C-B805C3B9D4BB}">
      <text>
        <r>
          <rPr>
            <b/>
            <sz val="9"/>
            <color indexed="81"/>
            <rFont val="Tahoma"/>
            <family val="2"/>
          </rPr>
          <t>Jill Reiter:</t>
        </r>
        <r>
          <rPr>
            <sz val="9"/>
            <color indexed="81"/>
            <rFont val="Tahoma"/>
            <family val="2"/>
          </rPr>
          <t xml:space="preserve">
CRSP LT PTP began in Jan 2016 - 5 MW (Ends 9/29/2024),
TSPM LT PTP began Jan 2022 - 58 MW</t>
        </r>
      </text>
    </comment>
    <comment ref="H20" authorId="1" shapeId="0" xr:uid="{486B9627-0ECF-4252-AA17-29B1632028B3}">
      <text>
        <r>
          <rPr>
            <b/>
            <sz val="9"/>
            <color indexed="81"/>
            <rFont val="Tahoma"/>
            <family val="2"/>
          </rPr>
          <t>Jill Reiter:</t>
        </r>
        <r>
          <rPr>
            <sz val="9"/>
            <color indexed="81"/>
            <rFont val="Tahoma"/>
            <family val="2"/>
          </rPr>
          <t xml:space="preserve">
CRSP LT PTP began in Jan 2016 - 5 MW (Ends 9/29/2024),
TSPM LT PTP began Jan 2022 - 58 MW</t>
        </r>
      </text>
    </comment>
    <comment ref="H21" authorId="1" shapeId="0" xr:uid="{BE8375A8-0D8E-4FC2-872C-467F8913EA6B}">
      <text>
        <r>
          <rPr>
            <b/>
            <sz val="9"/>
            <color indexed="81"/>
            <rFont val="Tahoma"/>
            <family val="2"/>
          </rPr>
          <t>Jill Reiter:</t>
        </r>
        <r>
          <rPr>
            <sz val="9"/>
            <color indexed="81"/>
            <rFont val="Tahoma"/>
            <family val="2"/>
          </rPr>
          <t xml:space="preserve">
CRSP LT PTP began in Jan 2016 - 5 MW (Ends 9/29/2024),
TSPM LT PTP began Jan 2022 - 58 MW</t>
        </r>
      </text>
    </comment>
    <comment ref="H23" authorId="1" shapeId="0" xr:uid="{CFEA1E6B-FCAE-4CFA-90E9-FC013C33A0B6}">
      <text>
        <r>
          <rPr>
            <b/>
            <sz val="9"/>
            <color indexed="81"/>
            <rFont val="Tahoma"/>
            <family val="2"/>
          </rPr>
          <t>Jill Reiter:</t>
        </r>
        <r>
          <rPr>
            <sz val="9"/>
            <color indexed="81"/>
            <rFont val="Tahoma"/>
            <family val="2"/>
          </rPr>
          <t xml:space="preserve">
CRSP LT PTP began in Jan 2016 - 5 MW (Ends 9/29/2024),
TSPM LT PTP began Jan 2022 - 58 MW</t>
        </r>
      </text>
    </comment>
    <comment ref="H24" authorId="1" shapeId="0" xr:uid="{1C483957-C20D-40D3-A89E-58B9CE466FB8}">
      <text>
        <r>
          <rPr>
            <b/>
            <sz val="9"/>
            <color indexed="81"/>
            <rFont val="Tahoma"/>
            <family val="2"/>
          </rPr>
          <t>Jill Reiter:</t>
        </r>
        <r>
          <rPr>
            <sz val="9"/>
            <color indexed="81"/>
            <rFont val="Tahoma"/>
            <family val="2"/>
          </rPr>
          <t xml:space="preserve">
CRSP LT PTP began in Jan 2016 - 5 MW (Ends 9/29/2024),
TSPM LT PTP began Jan 2022 - 58 MW</t>
        </r>
      </text>
    </comment>
    <comment ref="H25" authorId="1" shapeId="0" xr:uid="{CCF002B7-AF8C-4E4B-AC34-60401EA93286}">
      <text>
        <r>
          <rPr>
            <b/>
            <sz val="9"/>
            <color indexed="81"/>
            <rFont val="Tahoma"/>
            <family val="2"/>
          </rPr>
          <t>Jill Reiter:</t>
        </r>
        <r>
          <rPr>
            <sz val="9"/>
            <color indexed="81"/>
            <rFont val="Tahoma"/>
            <family val="2"/>
          </rPr>
          <t xml:space="preserve">
CRSP LT PTP began in Jan 2016 - 5 MW (Ends 9/29/2024),
TSPM LT PTP began Jan 2022 - 58 MW</t>
        </r>
      </text>
    </comment>
  </commentList>
</comments>
</file>

<file path=xl/sharedStrings.xml><?xml version="1.0" encoding="utf-8"?>
<sst xmlns="http://schemas.openxmlformats.org/spreadsheetml/2006/main" count="109" uniqueCount="56">
  <si>
    <t>Name of Respondent</t>
  </si>
  <si>
    <t>This Report Is:</t>
  </si>
  <si>
    <t>Date of Report</t>
  </si>
  <si>
    <t>Year/Period of Report</t>
  </si>
  <si>
    <t>Black Hills Colorado Electric</t>
  </si>
  <si>
    <t>(1)   X    An Original</t>
  </si>
  <si>
    <t>(Mo, Da, Yr)</t>
  </si>
  <si>
    <t>Period Ending</t>
  </si>
  <si>
    <t>(2)          A Resubmission</t>
  </si>
  <si>
    <t>MONTHLY TRANSMISSION SYSTEM PEAK LOAD</t>
  </si>
  <si>
    <t>1.  Report the monthly peak load on the respondent's transmission system. If the respondent has two or more power systems which are not physically integrated, furnish the required information for each non-integrated system.</t>
  </si>
  <si>
    <t>2.  Report on Column (b) by month the transmission system's peak load.</t>
  </si>
  <si>
    <t>3.  Report on Columns (c) and (d) the specified information for each monthly transmission - system peak load reported on Column (b).</t>
  </si>
  <si>
    <t>4.  Report on Columns (e) through (j) by month the system's monthly maximum megawatt load by statistical classifications.  See General Instruction for the definition of each statistical classification.</t>
  </si>
  <si>
    <r>
      <t xml:space="preserve">Name of System: </t>
    </r>
    <r>
      <rPr>
        <b/>
        <sz val="10"/>
        <color indexed="12"/>
        <rFont val="Arial"/>
        <family val="2"/>
      </rPr>
      <t>Black Hills/ Colorado Electric</t>
    </r>
  </si>
  <si>
    <t>Line No.</t>
  </si>
  <si>
    <t>Month                                             (a)</t>
  </si>
  <si>
    <t>Day of Monthly Peak
(c)</t>
  </si>
  <si>
    <t>Hour of Monthly Peak
(d)</t>
  </si>
  <si>
    <t>Firm Network Service for Self
(e)</t>
  </si>
  <si>
    <t>Firm Network Service for Others
(f)</t>
  </si>
  <si>
    <t>Other Long-Term Firm Service
(h)</t>
  </si>
  <si>
    <t>Short-Term Firm Point-to-point Reservation
(i)</t>
  </si>
  <si>
    <t>January</t>
  </si>
  <si>
    <t>February</t>
  </si>
  <si>
    <t>March</t>
  </si>
  <si>
    <t>Total For Quarter</t>
  </si>
  <si>
    <t>April</t>
  </si>
  <si>
    <t>May</t>
  </si>
  <si>
    <t>June</t>
  </si>
  <si>
    <t>July</t>
  </si>
  <si>
    <t>August</t>
  </si>
  <si>
    <t>September</t>
  </si>
  <si>
    <t>October</t>
  </si>
  <si>
    <t>November</t>
  </si>
  <si>
    <t>December</t>
  </si>
  <si>
    <t>Total Year to Date</t>
  </si>
  <si>
    <t>BHCOE network</t>
  </si>
  <si>
    <t>FERC FORM NO. 1</t>
  </si>
  <si>
    <t>Page 400</t>
  </si>
  <si>
    <t>Monthly Peak
MW - Total
(b) (FN-1)</t>
  </si>
  <si>
    <t>Long-Term Firm Point-to-point Reservations
(g) (FN-2)</t>
  </si>
  <si>
    <t>Other Service
(j) (FN-3)</t>
  </si>
  <si>
    <t xml:space="preserve">(FN-1)--NITS Load peak </t>
  </si>
  <si>
    <t>(FN-2)--Contract amount</t>
  </si>
  <si>
    <t xml:space="preserve">(FN-3)--Non Firm sales </t>
  </si>
  <si>
    <t>b=Total BHCE NITS load</t>
  </si>
  <si>
    <t>e=Total BHCE load</t>
  </si>
  <si>
    <t>f=Total of other Network customers load (ARAP,PDA,TSGT)</t>
  </si>
  <si>
    <t>g=Total yearly Firm full contract amount per hour</t>
  </si>
  <si>
    <t xml:space="preserve">j = Non Firm PTP (BHCT_JAN21) Data + Cals tab, Filter on Non-Firm, OperatingDTM Date and Time </t>
  </si>
  <si>
    <r>
      <t xml:space="preserve">i=Short term firm PTP (BHCT_JAN21) Data + Cals tab, Filter on Firm,OperatingDTM Date and Time ) </t>
    </r>
    <r>
      <rPr>
        <sz val="10"/>
        <color rgb="FFFF0000"/>
        <rFont val="Arial"/>
        <family val="2"/>
      </rPr>
      <t>DO NOT included RMRG AREFS</t>
    </r>
  </si>
  <si>
    <t>`</t>
  </si>
  <si>
    <t>2022/Yr</t>
  </si>
  <si>
    <t>ACTUAL USAGE</t>
  </si>
  <si>
    <t>Check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</si>
</sst>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8" formatCode="&quot;$&quot;#,##0.00_);[Red]\(&quot;$&quot;#,##0.00\)"/>
    <numFmt numFmtId="44" formatCode="_(&quot;$&quot;* #,##0.00_);_(&quot;$&quot;* \(#,##0.00\);_(&quot;$&quot;* &quot;-&quot;??_);_(@_)"/>
    <numFmt numFmtId="43" formatCode="_(* #,##0.00_);_(* \(#,##0.00\);_(* &quot;-&quot;??_);_(@_)"/>
    <numFmt numFmtId="164" formatCode="mmmm\ d\,\ yyyy"/>
  </numFmts>
  <fonts count="38">
    <font>
      <sz val="11"/>
      <color theme="1"/>
      <name val="Calibri"/>
      <family val="2"/>
      <scheme val="minor"/>
    </font>
    <font>
      <sz val="11"/>
      <color theme="1"/>
      <name val="Calibri"/>
      <family val="2"/>
      <scheme val="minor"/>
    </font>
    <font>
      <sz val="10"/>
      <name val="MS Sans Serif"/>
      <family val="2"/>
    </font>
    <font>
      <b/>
      <sz val="10"/>
      <name val="MS Sans Serif"/>
      <family val="2"/>
    </font>
    <font>
      <sz val="9"/>
      <name val="Arial"/>
      <family val="2"/>
    </font>
    <font>
      <sz val="8"/>
      <name val="Arial"/>
      <family val="2"/>
    </font>
    <font>
      <b/>
      <sz val="10"/>
      <name val="Arial"/>
      <family val="2"/>
    </font>
    <font>
      <sz val="10"/>
      <name val="Arial"/>
      <family val="2"/>
    </font>
    <font>
      <sz val="10"/>
      <color indexed="12"/>
      <name val="Arial"/>
      <family val="2"/>
    </font>
    <font>
      <b/>
      <sz val="10"/>
      <color indexed="17"/>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8"/>
      <name val="Helvetica"/>
      <family val="2"/>
    </font>
    <font>
      <sz val="10"/>
      <color indexed="10"/>
      <name val="Arial"/>
      <family val="2"/>
    </font>
    <font>
      <sz val="10"/>
      <name val="Courier"/>
      <family val="3"/>
    </font>
    <font>
      <b/>
      <sz val="10"/>
      <color indexed="12"/>
      <name val="Arial"/>
      <family val="2"/>
    </font>
    <font>
      <b/>
      <sz val="8"/>
      <name val="Arial"/>
      <family val="2"/>
    </font>
    <font>
      <sz val="10"/>
      <name val="Arial Unicode MS"/>
      <family val="2"/>
    </font>
    <font>
      <b/>
      <sz val="10"/>
      <name val="Arial Unicode MS"/>
      <family val="2"/>
    </font>
    <font>
      <sz val="10"/>
      <color indexed="8"/>
      <name val="Arial"/>
      <family val="2"/>
    </font>
    <font>
      <sz val="9"/>
      <color indexed="81"/>
      <name val="Tahoma"/>
      <family val="2"/>
    </font>
    <font>
      <b/>
      <sz val="9"/>
      <color indexed="81"/>
      <name val="Tahoma"/>
      <family val="2"/>
    </font>
    <font>
      <sz val="10"/>
      <color rgb="FFFF0000"/>
      <name val="Arial"/>
      <family val="2"/>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mediumGray">
        <fgColor indexed="22"/>
      </patternFill>
    </fill>
    <fill>
      <patternFill patternType="solid">
        <fgColor indexed="47"/>
        <bgColor indexed="64"/>
      </patternFill>
    </fill>
    <fill>
      <patternFill patternType="solid">
        <fgColor theme="0"/>
        <bgColor indexed="64"/>
      </patternFill>
    </fill>
    <fill>
      <patternFill patternType="solid">
        <fgColor rgb="FFFFFF00"/>
        <bgColor indexed="64"/>
      </patternFill>
    </fill>
  </fills>
  <borders count="25">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0"/>
      </left>
      <right style="thin">
        <color indexed="0"/>
      </right>
      <top style="thin">
        <color indexed="0"/>
      </top>
      <bottom style="thin">
        <color indexed="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medium">
        <color indexed="64"/>
      </bottom>
      <diagonal/>
    </border>
    <border>
      <left/>
      <right/>
      <top style="thin">
        <color indexed="62"/>
      </top>
      <bottom style="double">
        <color indexed="62"/>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right/>
      <top style="medium">
        <color indexed="64"/>
      </top>
      <bottom style="medium">
        <color indexed="64"/>
      </bottom>
      <diagonal/>
    </border>
  </borders>
  <cellStyleXfs count="75">
    <xf numFmtId="0" fontId="0" fillId="0" borderId="0"/>
    <xf numFmtId="0" fontId="2" fillId="0" borderId="0"/>
    <xf numFmtId="0" fontId="10" fillId="2" borderId="0" applyNumberFormat="0" applyBorder="0" applyAlignment="0" applyProtection="0"/>
    <xf numFmtId="0" fontId="10" fillId="3" borderId="0" applyNumberFormat="0" applyBorder="0" applyAlignment="0" applyProtection="0"/>
    <xf numFmtId="0" fontId="10" fillId="4" borderId="0" applyNumberFormat="0" applyBorder="0" applyAlignment="0" applyProtection="0"/>
    <xf numFmtId="0" fontId="10" fillId="5" borderId="0" applyNumberFormat="0" applyBorder="0" applyAlignment="0" applyProtection="0"/>
    <xf numFmtId="0" fontId="10" fillId="6" borderId="0" applyNumberFormat="0" applyBorder="0" applyAlignment="0" applyProtection="0"/>
    <xf numFmtId="0" fontId="10" fillId="7" borderId="0" applyNumberFormat="0" applyBorder="0" applyAlignment="0" applyProtection="0"/>
    <xf numFmtId="0" fontId="10" fillId="8"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5" borderId="0" applyNumberFormat="0" applyBorder="0" applyAlignment="0" applyProtection="0"/>
    <xf numFmtId="0" fontId="10" fillId="8" borderId="0" applyNumberFormat="0" applyBorder="0" applyAlignment="0" applyProtection="0"/>
    <xf numFmtId="0" fontId="10" fillId="11" borderId="0" applyNumberFormat="0" applyBorder="0" applyAlignment="0" applyProtection="0"/>
    <xf numFmtId="0" fontId="11" fillId="12" borderId="0" applyNumberFormat="0" applyBorder="0" applyAlignment="0" applyProtection="0"/>
    <xf numFmtId="0" fontId="11" fillId="9" borderId="0" applyNumberFormat="0" applyBorder="0" applyAlignment="0" applyProtection="0"/>
    <xf numFmtId="0" fontId="11" fillId="10"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5" borderId="0" applyNumberFormat="0" applyBorder="0" applyAlignment="0" applyProtection="0"/>
    <xf numFmtId="0" fontId="11" fillId="16" borderId="0" applyNumberFormat="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13" borderId="0" applyNumberFormat="0" applyBorder="0" applyAlignment="0" applyProtection="0"/>
    <xf numFmtId="0" fontId="11" fillId="14" borderId="0" applyNumberFormat="0" applyBorder="0" applyAlignment="0" applyProtection="0"/>
    <xf numFmtId="0" fontId="11" fillId="19" borderId="0" applyNumberFormat="0" applyBorder="0" applyAlignment="0" applyProtection="0"/>
    <xf numFmtId="0" fontId="12" fillId="3" borderId="0" applyNumberFormat="0" applyBorder="0" applyAlignment="0" applyProtection="0"/>
    <xf numFmtId="0" fontId="13" fillId="20" borderId="1" applyNumberFormat="0" applyAlignment="0" applyProtection="0"/>
    <xf numFmtId="0" fontId="14" fillId="21" borderId="2" applyNumberFormat="0" applyAlignment="0" applyProtection="0"/>
    <xf numFmtId="40" fontId="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33"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7" fillId="0" borderId="0" applyFont="0" applyFill="0" applyBorder="0" applyAlignment="0" applyProtection="0"/>
    <xf numFmtId="8" fontId="2" fillId="0" borderId="0" applyFont="0" applyFill="0" applyBorder="0" applyAlignment="0" applyProtection="0"/>
    <xf numFmtId="6" fontId="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0" fontId="15" fillId="0" borderId="0" applyNumberFormat="0" applyFill="0" applyBorder="0" applyAlignment="0" applyProtection="0"/>
    <xf numFmtId="0" fontId="16" fillId="4" borderId="0" applyNumberFormat="0" applyBorder="0" applyAlignment="0" applyProtection="0"/>
    <xf numFmtId="0" fontId="17" fillId="0" borderId="3" applyNumberFormat="0" applyFill="0" applyAlignment="0" applyProtection="0"/>
    <xf numFmtId="0" fontId="18"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20" fillId="7" borderId="1" applyNumberFormat="0" applyAlignment="0" applyProtection="0"/>
    <xf numFmtId="0" fontId="21" fillId="0" borderId="6" applyNumberFormat="0" applyFill="0" applyAlignment="0" applyProtection="0"/>
    <xf numFmtId="0" fontId="22" fillId="22" borderId="0" applyNumberFormat="0" applyBorder="0" applyAlignment="0" applyProtection="0"/>
    <xf numFmtId="0" fontId="7" fillId="0" borderId="0"/>
    <xf numFmtId="0" fontId="34" fillId="0" borderId="7" applyBorder="0"/>
    <xf numFmtId="0" fontId="7" fillId="0" borderId="0"/>
    <xf numFmtId="0" fontId="32" fillId="0" borderId="0"/>
    <xf numFmtId="0" fontId="34" fillId="0" borderId="7" applyBorder="0"/>
    <xf numFmtId="0" fontId="1" fillId="0" borderId="0"/>
    <xf numFmtId="0" fontId="7" fillId="0" borderId="0"/>
    <xf numFmtId="37" fontId="29" fillId="0" borderId="0"/>
    <xf numFmtId="0" fontId="2" fillId="0" borderId="0"/>
    <xf numFmtId="0" fontId="7" fillId="23" borderId="8" applyNumberFormat="0" applyFont="0" applyAlignment="0" applyProtection="0"/>
    <xf numFmtId="0" fontId="23" fillId="20" borderId="9" applyNumberFormat="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2" fillId="0" borderId="0" applyNumberFormat="0" applyFont="0" applyFill="0" applyBorder="0" applyAlignment="0" applyProtection="0">
      <alignment horizontal="left"/>
    </xf>
    <xf numFmtId="15" fontId="2" fillId="0" borderId="0" applyFont="0" applyFill="0" applyBorder="0" applyAlignment="0" applyProtection="0"/>
    <xf numFmtId="4" fontId="2" fillId="0" borderId="0" applyFont="0" applyFill="0" applyBorder="0" applyAlignment="0" applyProtection="0"/>
    <xf numFmtId="0" fontId="3" fillId="0" borderId="10">
      <alignment horizontal="center"/>
    </xf>
    <xf numFmtId="3" fontId="2" fillId="0" borderId="0" applyFont="0" applyFill="0" applyBorder="0" applyAlignment="0" applyProtection="0"/>
    <xf numFmtId="0" fontId="2" fillId="24" borderId="0" applyNumberFormat="0" applyFont="0" applyBorder="0" applyAlignment="0" applyProtection="0"/>
    <xf numFmtId="0" fontId="24" fillId="0" borderId="0" applyNumberFormat="0" applyFill="0" applyBorder="0" applyAlignment="0" applyProtection="0"/>
    <xf numFmtId="0" fontId="25" fillId="0" borderId="11" applyNumberFormat="0" applyFill="0" applyAlignment="0" applyProtection="0"/>
    <xf numFmtId="0" fontId="26" fillId="0" borderId="0" applyNumberFormat="0" applyFill="0" applyBorder="0" applyAlignment="0" applyProtection="0"/>
  </cellStyleXfs>
  <cellXfs count="64">
    <xf numFmtId="0" fontId="0" fillId="0" borderId="0" xfId="0"/>
    <xf numFmtId="0" fontId="2" fillId="0" borderId="0" xfId="1"/>
    <xf numFmtId="0" fontId="5" fillId="0" borderId="16" xfId="58" applyFont="1" applyBorder="1"/>
    <xf numFmtId="0" fontId="5" fillId="0" borderId="12" xfId="58" applyFont="1" applyBorder="1"/>
    <xf numFmtId="0" fontId="5" fillId="0" borderId="13" xfId="58" applyFont="1" applyBorder="1"/>
    <xf numFmtId="37" fontId="27" fillId="0" borderId="23" xfId="57" applyFont="1" applyBorder="1" applyAlignment="1">
      <alignment vertical="center"/>
    </xf>
    <xf numFmtId="0" fontId="5" fillId="0" borderId="0" xfId="58" applyFont="1"/>
    <xf numFmtId="0" fontId="5" fillId="0" borderId="14" xfId="58" applyFont="1" applyBorder="1"/>
    <xf numFmtId="0" fontId="5" fillId="0" borderId="19" xfId="58" applyFont="1" applyBorder="1"/>
    <xf numFmtId="164" fontId="9" fillId="0" borderId="19" xfId="58" applyNumberFormat="1" applyFont="1" applyBorder="1" applyAlignment="1">
      <alignment horizontal="left"/>
    </xf>
    <xf numFmtId="0" fontId="5" fillId="0" borderId="17" xfId="58" applyFont="1" applyBorder="1" applyAlignment="1">
      <alignment horizontal="left"/>
    </xf>
    <xf numFmtId="0" fontId="5" fillId="0" borderId="15" xfId="58" applyFont="1" applyBorder="1"/>
    <xf numFmtId="0" fontId="5" fillId="0" borderId="17" xfId="58" applyFont="1" applyBorder="1"/>
    <xf numFmtId="0" fontId="5" fillId="0" borderId="10" xfId="58" applyFont="1" applyBorder="1"/>
    <xf numFmtId="0" fontId="5" fillId="0" borderId="20" xfId="58" applyFont="1" applyBorder="1" applyAlignment="1">
      <alignment horizontal="center" vertical="center" wrapText="1"/>
    </xf>
    <xf numFmtId="0" fontId="5" fillId="0" borderId="10" xfId="58" applyFont="1" applyBorder="1" applyAlignment="1">
      <alignment horizontal="center" wrapText="1"/>
    </xf>
    <xf numFmtId="0" fontId="5" fillId="0" borderId="20" xfId="58" applyFont="1" applyBorder="1" applyAlignment="1">
      <alignment horizontal="center" wrapText="1"/>
    </xf>
    <xf numFmtId="0" fontId="31" fillId="0" borderId="20" xfId="58" applyFont="1" applyBorder="1" applyAlignment="1">
      <alignment horizontal="center" wrapText="1"/>
    </xf>
    <xf numFmtId="0" fontId="4" fillId="0" borderId="17" xfId="58" applyFont="1" applyBorder="1" applyAlignment="1">
      <alignment horizontal="center" vertical="center"/>
    </xf>
    <xf numFmtId="0" fontId="7" fillId="0" borderId="20" xfId="58" applyFont="1" applyBorder="1" applyAlignment="1">
      <alignment wrapText="1"/>
    </xf>
    <xf numFmtId="37" fontId="8" fillId="0" borderId="15" xfId="58" applyNumberFormat="1" applyFont="1" applyBorder="1" applyAlignment="1">
      <alignment horizontal="center"/>
    </xf>
    <xf numFmtId="0" fontId="8" fillId="0" borderId="15" xfId="58" applyFont="1" applyBorder="1" applyAlignment="1">
      <alignment horizontal="center"/>
    </xf>
    <xf numFmtId="0" fontId="28" fillId="0" borderId="15" xfId="58" applyFont="1" applyBorder="1" applyAlignment="1">
      <alignment horizontal="center"/>
    </xf>
    <xf numFmtId="37" fontId="7" fillId="0" borderId="0" xfId="58" applyNumberFormat="1" applyFont="1"/>
    <xf numFmtId="0" fontId="7" fillId="0" borderId="18" xfId="58" applyFont="1" applyBorder="1" applyAlignment="1">
      <alignment wrapText="1"/>
    </xf>
    <xf numFmtId="37" fontId="6" fillId="0" borderId="15" xfId="58" applyNumberFormat="1" applyFont="1" applyBorder="1" applyAlignment="1">
      <alignment horizontal="center"/>
    </xf>
    <xf numFmtId="37" fontId="6" fillId="25" borderId="15" xfId="58" applyNumberFormat="1" applyFont="1" applyFill="1" applyBorder="1" applyAlignment="1">
      <alignment horizontal="center"/>
    </xf>
    <xf numFmtId="37" fontId="28" fillId="0" borderId="15" xfId="58" applyNumberFormat="1" applyFont="1" applyBorder="1" applyAlignment="1">
      <alignment horizontal="center"/>
    </xf>
    <xf numFmtId="0" fontId="4" fillId="0" borderId="0" xfId="58" applyFont="1" applyAlignment="1">
      <alignment horizontal="center"/>
    </xf>
    <xf numFmtId="0" fontId="7" fillId="0" borderId="0" xfId="58" applyFont="1" applyAlignment="1">
      <alignment wrapText="1"/>
    </xf>
    <xf numFmtId="37" fontId="6" fillId="0" borderId="0" xfId="58" applyNumberFormat="1" applyFont="1" applyAlignment="1">
      <alignment horizontal="center"/>
    </xf>
    <xf numFmtId="0" fontId="5" fillId="0" borderId="0" xfId="58" applyFont="1" applyAlignment="1">
      <alignment horizontal="center"/>
    </xf>
    <xf numFmtId="0" fontId="6" fillId="0" borderId="0" xfId="58" applyFont="1"/>
    <xf numFmtId="0" fontId="6" fillId="0" borderId="0" xfId="58" applyFont="1" applyAlignment="1">
      <alignment horizontal="right"/>
    </xf>
    <xf numFmtId="37" fontId="7" fillId="26" borderId="0" xfId="58" applyNumberFormat="1" applyFont="1" applyFill="1"/>
    <xf numFmtId="37" fontId="8" fillId="26" borderId="15" xfId="58" applyNumberFormat="1" applyFont="1" applyFill="1" applyBorder="1" applyAlignment="1">
      <alignment horizontal="center"/>
    </xf>
    <xf numFmtId="0" fontId="8" fillId="26" borderId="15" xfId="58" applyFont="1" applyFill="1" applyBorder="1" applyAlignment="1">
      <alignment horizontal="center"/>
    </xf>
    <xf numFmtId="1" fontId="8" fillId="0" borderId="15" xfId="58" applyNumberFormat="1" applyFont="1" applyBorder="1" applyAlignment="1">
      <alignment horizontal="center"/>
    </xf>
    <xf numFmtId="1" fontId="8" fillId="26" borderId="15" xfId="58" applyNumberFormat="1" applyFont="1" applyFill="1" applyBorder="1" applyAlignment="1">
      <alignment horizontal="center"/>
    </xf>
    <xf numFmtId="0" fontId="7" fillId="0" borderId="0" xfId="58" applyFont="1"/>
    <xf numFmtId="0" fontId="31" fillId="27" borderId="20" xfId="58" applyFont="1" applyFill="1" applyBorder="1" applyAlignment="1">
      <alignment horizontal="center" wrapText="1"/>
    </xf>
    <xf numFmtId="0" fontId="5" fillId="27" borderId="20" xfId="58" applyFont="1" applyFill="1" applyBorder="1" applyAlignment="1">
      <alignment horizontal="center" wrapText="1"/>
    </xf>
    <xf numFmtId="0" fontId="7" fillId="0" borderId="0" xfId="50"/>
    <xf numFmtId="1" fontId="0" fillId="0" borderId="0" xfId="0" applyNumberFormat="1"/>
    <xf numFmtId="0" fontId="31" fillId="27" borderId="19" xfId="58" applyFont="1" applyFill="1" applyBorder="1" applyAlignment="1">
      <alignment horizontal="center" wrapText="1"/>
    </xf>
    <xf numFmtId="0" fontId="6" fillId="0" borderId="21" xfId="58" applyFont="1" applyBorder="1" applyAlignment="1">
      <alignment horizontal="left" wrapText="1"/>
    </xf>
    <xf numFmtId="0" fontId="6" fillId="0" borderId="24" xfId="58" applyFont="1" applyBorder="1" applyAlignment="1">
      <alignment horizontal="left" wrapText="1"/>
    </xf>
    <xf numFmtId="0" fontId="6" fillId="0" borderId="22" xfId="58" applyFont="1" applyBorder="1" applyAlignment="1">
      <alignment horizontal="left" wrapText="1"/>
    </xf>
    <xf numFmtId="164" fontId="9" fillId="0" borderId="17" xfId="58" applyNumberFormat="1" applyFont="1" applyBorder="1" applyAlignment="1">
      <alignment horizontal="left"/>
    </xf>
    <xf numFmtId="164" fontId="9" fillId="0" borderId="15" xfId="58" quotePrefix="1" applyNumberFormat="1" applyFont="1" applyBorder="1" applyAlignment="1">
      <alignment horizontal="left"/>
    </xf>
    <xf numFmtId="0" fontId="6" fillId="0" borderId="21" xfId="58" applyFont="1" applyBorder="1" applyAlignment="1">
      <alignment horizontal="center"/>
    </xf>
    <xf numFmtId="0" fontId="6" fillId="0" borderId="24" xfId="58" applyFont="1" applyBorder="1" applyAlignment="1">
      <alignment horizontal="center"/>
    </xf>
    <xf numFmtId="0" fontId="6" fillId="0" borderId="22" xfId="58" applyFont="1" applyBorder="1" applyAlignment="1">
      <alignment horizontal="center"/>
    </xf>
    <xf numFmtId="0" fontId="5" fillId="0" borderId="16" xfId="58" applyFont="1" applyBorder="1" applyAlignment="1">
      <alignment horizontal="left" vertical="top" wrapText="1"/>
    </xf>
    <xf numFmtId="0" fontId="5" fillId="0" borderId="12" xfId="58" applyFont="1" applyBorder="1" applyAlignment="1">
      <alignment horizontal="left" vertical="top" wrapText="1"/>
    </xf>
    <xf numFmtId="0" fontId="5" fillId="0" borderId="13" xfId="58" applyFont="1" applyBorder="1" applyAlignment="1">
      <alignment horizontal="left" vertical="top" wrapText="1"/>
    </xf>
    <xf numFmtId="0" fontId="5" fillId="0" borderId="19" xfId="58" applyFont="1" applyBorder="1" applyAlignment="1">
      <alignment horizontal="left" vertical="top" wrapText="1"/>
    </xf>
    <xf numFmtId="0" fontId="5" fillId="0" borderId="0" xfId="58" applyFont="1" applyAlignment="1">
      <alignment horizontal="left" vertical="top" wrapText="1"/>
    </xf>
    <xf numFmtId="0" fontId="5" fillId="0" borderId="14" xfId="58" applyFont="1" applyBorder="1" applyAlignment="1">
      <alignment horizontal="left" vertical="top" wrapText="1"/>
    </xf>
    <xf numFmtId="0" fontId="5" fillId="0" borderId="17" xfId="58" applyFont="1" applyBorder="1" applyAlignment="1">
      <alignment horizontal="left" vertical="top" wrapText="1"/>
    </xf>
    <xf numFmtId="0" fontId="5" fillId="0" borderId="10" xfId="58" applyFont="1" applyBorder="1" applyAlignment="1">
      <alignment horizontal="left" vertical="top" wrapText="1"/>
    </xf>
    <xf numFmtId="0" fontId="5" fillId="0" borderId="15" xfId="58" applyFont="1" applyBorder="1" applyAlignment="1">
      <alignment horizontal="left" vertical="top" wrapText="1"/>
    </xf>
    <xf numFmtId="0" fontId="31" fillId="0" borderId="19" xfId="58" applyFont="1" applyFill="1" applyBorder="1" applyAlignment="1">
      <alignment horizontal="center" wrapText="1"/>
    </xf>
    <xf numFmtId="0" fontId="31" fillId="0" borderId="0" xfId="58" applyFont="1" applyFill="1" applyAlignment="1">
      <alignment horizontal="center" wrapText="1"/>
    </xf>
  </cellXfs>
  <cellStyles count="75">
    <cellStyle name="20% - Accent1 2" xfId="2" xr:uid="{00000000-0005-0000-0000-000000000000}"/>
    <cellStyle name="20% - Accent2 2" xfId="3" xr:uid="{00000000-0005-0000-0000-000001000000}"/>
    <cellStyle name="20% - Accent3 2" xfId="4" xr:uid="{00000000-0005-0000-0000-000002000000}"/>
    <cellStyle name="20% - Accent4 2" xfId="5" xr:uid="{00000000-0005-0000-0000-000003000000}"/>
    <cellStyle name="20% - Accent5 2" xfId="6" xr:uid="{00000000-0005-0000-0000-000004000000}"/>
    <cellStyle name="20% - Accent6 2" xfId="7" xr:uid="{00000000-0005-0000-0000-000005000000}"/>
    <cellStyle name="40% - Accent1 2" xfId="8" xr:uid="{00000000-0005-0000-0000-000006000000}"/>
    <cellStyle name="40% - Accent2 2" xfId="9" xr:uid="{00000000-0005-0000-0000-000007000000}"/>
    <cellStyle name="40% - Accent3 2" xfId="10" xr:uid="{00000000-0005-0000-0000-000008000000}"/>
    <cellStyle name="40% - Accent4 2" xfId="11" xr:uid="{00000000-0005-0000-0000-000009000000}"/>
    <cellStyle name="40% - Accent5 2" xfId="12" xr:uid="{00000000-0005-0000-0000-00000A000000}"/>
    <cellStyle name="40% - Accent6 2" xfId="13" xr:uid="{00000000-0005-0000-0000-00000B000000}"/>
    <cellStyle name="60% - Accent1 2" xfId="14" xr:uid="{00000000-0005-0000-0000-00000C000000}"/>
    <cellStyle name="60% - Accent2 2" xfId="15" xr:uid="{00000000-0005-0000-0000-00000D000000}"/>
    <cellStyle name="60% - Accent3 2" xfId="16" xr:uid="{00000000-0005-0000-0000-00000E000000}"/>
    <cellStyle name="60% - Accent4 2" xfId="17" xr:uid="{00000000-0005-0000-0000-00000F000000}"/>
    <cellStyle name="60% - Accent5 2" xfId="18" xr:uid="{00000000-0005-0000-0000-000010000000}"/>
    <cellStyle name="60% - Accent6 2" xfId="19" xr:uid="{00000000-0005-0000-0000-000011000000}"/>
    <cellStyle name="Accent1 2" xfId="20" xr:uid="{00000000-0005-0000-0000-000012000000}"/>
    <cellStyle name="Accent2 2" xfId="21" xr:uid="{00000000-0005-0000-0000-000013000000}"/>
    <cellStyle name="Accent3 2" xfId="22" xr:uid="{00000000-0005-0000-0000-000014000000}"/>
    <cellStyle name="Accent4 2" xfId="23" xr:uid="{00000000-0005-0000-0000-000015000000}"/>
    <cellStyle name="Accent5 2" xfId="24" xr:uid="{00000000-0005-0000-0000-000016000000}"/>
    <cellStyle name="Accent6 2" xfId="25" xr:uid="{00000000-0005-0000-0000-000017000000}"/>
    <cellStyle name="Bad 2" xfId="26" xr:uid="{00000000-0005-0000-0000-000018000000}"/>
    <cellStyle name="Calculation 2" xfId="27" xr:uid="{00000000-0005-0000-0000-000019000000}"/>
    <cellStyle name="Check Cell 2" xfId="28" xr:uid="{00000000-0005-0000-0000-00001A000000}"/>
    <cellStyle name="Comma 2" xfId="30" xr:uid="{00000000-0005-0000-0000-00001B000000}"/>
    <cellStyle name="Comma 3" xfId="31" xr:uid="{00000000-0005-0000-0000-00001C000000}"/>
    <cellStyle name="Comma 3 2" xfId="32" xr:uid="{00000000-0005-0000-0000-00001D000000}"/>
    <cellStyle name="Comma 4" xfId="33" xr:uid="{00000000-0005-0000-0000-00001E000000}"/>
    <cellStyle name="Comma 4 2" xfId="34" xr:uid="{00000000-0005-0000-0000-00001F000000}"/>
    <cellStyle name="Comma 5" xfId="35" xr:uid="{00000000-0005-0000-0000-000020000000}"/>
    <cellStyle name="Comma 6" xfId="36" xr:uid="{00000000-0005-0000-0000-000021000000}"/>
    <cellStyle name="Comma 7" xfId="29" xr:uid="{00000000-0005-0000-0000-000022000000}"/>
    <cellStyle name="Currency [0] 2" xfId="38" xr:uid="{00000000-0005-0000-0000-000023000000}"/>
    <cellStyle name="Currency 2" xfId="39" xr:uid="{00000000-0005-0000-0000-000024000000}"/>
    <cellStyle name="Currency 2 2" xfId="40" xr:uid="{00000000-0005-0000-0000-000025000000}"/>
    <cellStyle name="Currency 3" xfId="37" xr:uid="{00000000-0005-0000-0000-000026000000}"/>
    <cellStyle name="Explanatory Text 2" xfId="41" xr:uid="{00000000-0005-0000-0000-000027000000}"/>
    <cellStyle name="Good 2" xfId="42" xr:uid="{00000000-0005-0000-0000-000028000000}"/>
    <cellStyle name="Heading 1 2" xfId="43" xr:uid="{00000000-0005-0000-0000-000029000000}"/>
    <cellStyle name="Heading 2 2" xfId="44" xr:uid="{00000000-0005-0000-0000-00002A000000}"/>
    <cellStyle name="Heading 3 2" xfId="45" xr:uid="{00000000-0005-0000-0000-00002B000000}"/>
    <cellStyle name="Heading 4 2" xfId="46" xr:uid="{00000000-0005-0000-0000-00002C000000}"/>
    <cellStyle name="Input 2" xfId="47" xr:uid="{00000000-0005-0000-0000-00002D000000}"/>
    <cellStyle name="Linked Cell 2" xfId="48" xr:uid="{00000000-0005-0000-0000-00002E000000}"/>
    <cellStyle name="Neutral 2" xfId="49" xr:uid="{00000000-0005-0000-0000-00002F000000}"/>
    <cellStyle name="Normal" xfId="0" builtinId="0"/>
    <cellStyle name="Normal 2" xfId="50" xr:uid="{00000000-0005-0000-0000-000031000000}"/>
    <cellStyle name="Normal 2 2" xfId="51" xr:uid="{00000000-0005-0000-0000-000032000000}"/>
    <cellStyle name="Normal 3" xfId="52" xr:uid="{00000000-0005-0000-0000-000033000000}"/>
    <cellStyle name="Normal 3 2" xfId="53" xr:uid="{00000000-0005-0000-0000-000034000000}"/>
    <cellStyle name="Normal 4" xfId="54" xr:uid="{00000000-0005-0000-0000-000035000000}"/>
    <cellStyle name="Normal 5" xfId="55" xr:uid="{00000000-0005-0000-0000-000036000000}"/>
    <cellStyle name="Normal 6" xfId="56" xr:uid="{00000000-0005-0000-0000-000037000000}"/>
    <cellStyle name="Normal 7" xfId="1" xr:uid="{00000000-0005-0000-0000-000038000000}"/>
    <cellStyle name="Normal_Ferc Summary Form Page 401" xfId="57" xr:uid="{00000000-0005-0000-0000-000039000000}"/>
    <cellStyle name="Normal_QE4 2008 Pgs 400 &amp; 401 Only" xfId="58" xr:uid="{00000000-0005-0000-0000-00003A000000}"/>
    <cellStyle name="Note 2" xfId="59" xr:uid="{00000000-0005-0000-0000-00003B000000}"/>
    <cellStyle name="Output 2" xfId="60" xr:uid="{00000000-0005-0000-0000-00003C000000}"/>
    <cellStyle name="Percent 2" xfId="61" xr:uid="{00000000-0005-0000-0000-00003D000000}"/>
    <cellStyle name="Percent 2 2" xfId="62" xr:uid="{00000000-0005-0000-0000-00003E000000}"/>
    <cellStyle name="Percent 3" xfId="63" xr:uid="{00000000-0005-0000-0000-00003F000000}"/>
    <cellStyle name="Percent 3 2" xfId="64" xr:uid="{00000000-0005-0000-0000-000040000000}"/>
    <cellStyle name="Percent 4" xfId="65" xr:uid="{00000000-0005-0000-0000-000041000000}"/>
    <cellStyle name="PSChar" xfId="66" xr:uid="{00000000-0005-0000-0000-000042000000}"/>
    <cellStyle name="PSDate" xfId="67" xr:uid="{00000000-0005-0000-0000-000043000000}"/>
    <cellStyle name="PSDec" xfId="68" xr:uid="{00000000-0005-0000-0000-000044000000}"/>
    <cellStyle name="PSHeading" xfId="69" xr:uid="{00000000-0005-0000-0000-000045000000}"/>
    <cellStyle name="PSInt" xfId="70" xr:uid="{00000000-0005-0000-0000-000046000000}"/>
    <cellStyle name="PSSpacer" xfId="71" xr:uid="{00000000-0005-0000-0000-000047000000}"/>
    <cellStyle name="Title 2" xfId="72" xr:uid="{00000000-0005-0000-0000-000048000000}"/>
    <cellStyle name="Total 2" xfId="73" xr:uid="{00000000-0005-0000-0000-000049000000}"/>
    <cellStyle name="Warning Text 2" xfId="74" xr:uid="{00000000-0005-0000-0000-00004A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4"/>
  <sheetViews>
    <sheetView workbookViewId="0">
      <selection activeCell="O11" sqref="O11:O25"/>
    </sheetView>
  </sheetViews>
  <sheetFormatPr defaultRowHeight="14.5"/>
  <cols>
    <col min="2" max="2" width="16.81640625" customWidth="1"/>
    <col min="3" max="3" width="12.453125" customWidth="1"/>
    <col min="4" max="4" width="13" customWidth="1"/>
    <col min="5" max="5" width="13.1796875" customWidth="1"/>
    <col min="6" max="6" width="12.453125" customWidth="1"/>
    <col min="7" max="7" width="12.1796875" customWidth="1"/>
    <col min="8" max="8" width="12" customWidth="1"/>
    <col min="9" max="9" width="12.1796875" customWidth="1"/>
    <col min="10" max="10" width="13.81640625" customWidth="1"/>
    <col min="11" max="11" width="10.81640625" customWidth="1"/>
    <col min="12" max="14" width="0" hidden="1" customWidth="1"/>
  </cols>
  <sheetData>
    <row r="1" spans="1:21">
      <c r="A1" s="2" t="s">
        <v>0</v>
      </c>
      <c r="B1" s="3"/>
      <c r="C1" s="4"/>
      <c r="D1" s="2" t="s">
        <v>1</v>
      </c>
      <c r="E1" s="3"/>
      <c r="F1" s="3"/>
      <c r="G1" s="4"/>
      <c r="H1" s="2" t="s">
        <v>2</v>
      </c>
      <c r="I1" s="4"/>
      <c r="J1" s="2" t="s">
        <v>3</v>
      </c>
      <c r="K1" s="4"/>
      <c r="L1" s="1"/>
    </row>
    <row r="2" spans="1:21">
      <c r="A2" s="5" t="s">
        <v>4</v>
      </c>
      <c r="B2" s="1"/>
      <c r="C2" s="7"/>
      <c r="D2" s="8" t="s">
        <v>5</v>
      </c>
      <c r="E2" s="6"/>
      <c r="F2" s="6"/>
      <c r="G2" s="7"/>
      <c r="H2" s="8" t="s">
        <v>6</v>
      </c>
      <c r="I2" s="7"/>
      <c r="J2" s="9" t="s">
        <v>7</v>
      </c>
      <c r="K2" s="7"/>
      <c r="L2" s="1"/>
    </row>
    <row r="3" spans="1:21" ht="15" thickBot="1">
      <c r="A3" s="10"/>
      <c r="B3" s="1"/>
      <c r="C3" s="11"/>
      <c r="D3" s="12" t="s">
        <v>8</v>
      </c>
      <c r="E3" s="13"/>
      <c r="F3" s="13"/>
      <c r="G3" s="11"/>
      <c r="H3" s="12"/>
      <c r="I3" s="11"/>
      <c r="J3" s="48" t="s">
        <v>53</v>
      </c>
      <c r="K3" s="49"/>
      <c r="L3" s="1"/>
    </row>
    <row r="4" spans="1:21" ht="15" thickBot="1">
      <c r="A4" s="50" t="s">
        <v>9</v>
      </c>
      <c r="B4" s="51"/>
      <c r="C4" s="51"/>
      <c r="D4" s="51"/>
      <c r="E4" s="51"/>
      <c r="F4" s="51"/>
      <c r="G4" s="51"/>
      <c r="H4" s="51"/>
      <c r="I4" s="51"/>
      <c r="J4" s="51"/>
      <c r="K4" s="52"/>
      <c r="L4" s="1"/>
    </row>
    <row r="5" spans="1:21">
      <c r="A5" s="53" t="s">
        <v>10</v>
      </c>
      <c r="B5" s="54"/>
      <c r="C5" s="54"/>
      <c r="D5" s="54"/>
      <c r="E5" s="54"/>
      <c r="F5" s="54"/>
      <c r="G5" s="54"/>
      <c r="H5" s="54"/>
      <c r="I5" s="54"/>
      <c r="J5" s="54"/>
      <c r="K5" s="55"/>
      <c r="L5" s="1"/>
    </row>
    <row r="6" spans="1:21">
      <c r="A6" s="56" t="s">
        <v>11</v>
      </c>
      <c r="B6" s="57"/>
      <c r="C6" s="57"/>
      <c r="D6" s="57"/>
      <c r="E6" s="57"/>
      <c r="F6" s="57"/>
      <c r="G6" s="57"/>
      <c r="H6" s="57"/>
      <c r="I6" s="57"/>
      <c r="J6" s="57"/>
      <c r="K6" s="58"/>
      <c r="L6" s="1"/>
    </row>
    <row r="7" spans="1:21">
      <c r="A7" s="56" t="s">
        <v>12</v>
      </c>
      <c r="B7" s="57"/>
      <c r="C7" s="57"/>
      <c r="D7" s="57"/>
      <c r="E7" s="57"/>
      <c r="F7" s="57"/>
      <c r="G7" s="57"/>
      <c r="H7" s="57"/>
      <c r="I7" s="57"/>
      <c r="J7" s="57"/>
      <c r="K7" s="58"/>
      <c r="L7" s="1"/>
    </row>
    <row r="8" spans="1:21" ht="15" thickBot="1">
      <c r="A8" s="59" t="s">
        <v>13</v>
      </c>
      <c r="B8" s="60"/>
      <c r="C8" s="60"/>
      <c r="D8" s="60"/>
      <c r="E8" s="60"/>
      <c r="F8" s="60"/>
      <c r="G8" s="60"/>
      <c r="H8" s="60"/>
      <c r="I8" s="60"/>
      <c r="J8" s="60"/>
      <c r="K8" s="61"/>
      <c r="L8" s="1"/>
    </row>
    <row r="9" spans="1:21" ht="15" thickBot="1">
      <c r="A9" s="45" t="s">
        <v>14</v>
      </c>
      <c r="B9" s="46"/>
      <c r="C9" s="46"/>
      <c r="D9" s="46"/>
      <c r="E9" s="46"/>
      <c r="F9" s="46"/>
      <c r="G9" s="46"/>
      <c r="H9" s="46"/>
      <c r="I9" s="46"/>
      <c r="J9" s="46"/>
      <c r="K9" s="47"/>
      <c r="L9" s="1"/>
    </row>
    <row r="10" spans="1:21" ht="58.9" customHeight="1" thickBot="1">
      <c r="A10" s="14" t="s">
        <v>15</v>
      </c>
      <c r="B10" s="15" t="s">
        <v>16</v>
      </c>
      <c r="C10" s="41" t="s">
        <v>40</v>
      </c>
      <c r="D10" s="16" t="s">
        <v>17</v>
      </c>
      <c r="E10" s="16" t="s">
        <v>18</v>
      </c>
      <c r="F10" s="17" t="s">
        <v>19</v>
      </c>
      <c r="G10" s="16" t="s">
        <v>20</v>
      </c>
      <c r="H10" s="40" t="s">
        <v>41</v>
      </c>
      <c r="I10" s="16" t="s">
        <v>21</v>
      </c>
      <c r="J10" s="40" t="s">
        <v>22</v>
      </c>
      <c r="K10" s="40" t="s">
        <v>42</v>
      </c>
      <c r="L10" s="1"/>
    </row>
    <row r="11" spans="1:21" ht="15" thickBot="1">
      <c r="A11" s="18">
        <v>1</v>
      </c>
      <c r="B11" s="19" t="s">
        <v>23</v>
      </c>
      <c r="C11" s="20">
        <v>294</v>
      </c>
      <c r="D11" s="21">
        <v>1</v>
      </c>
      <c r="E11" s="21">
        <v>18</v>
      </c>
      <c r="F11" s="37">
        <v>277</v>
      </c>
      <c r="G11" s="37">
        <v>17</v>
      </c>
      <c r="H11" s="21">
        <v>63</v>
      </c>
      <c r="I11" s="20"/>
      <c r="J11" s="22">
        <v>0</v>
      </c>
      <c r="K11" s="27">
        <v>139</v>
      </c>
      <c r="L11" s="23" t="s">
        <v>46</v>
      </c>
      <c r="O11" s="43"/>
      <c r="T11" s="43"/>
    </row>
    <row r="12" spans="1:21" ht="15" thickBot="1">
      <c r="A12" s="18">
        <v>2</v>
      </c>
      <c r="B12" s="24" t="s">
        <v>24</v>
      </c>
      <c r="C12" s="20">
        <v>313</v>
      </c>
      <c r="D12" s="21">
        <v>2</v>
      </c>
      <c r="E12" s="21">
        <v>18</v>
      </c>
      <c r="F12" s="37">
        <v>296</v>
      </c>
      <c r="G12" s="37">
        <v>17</v>
      </c>
      <c r="H12" s="21">
        <v>63</v>
      </c>
      <c r="I12" s="20"/>
      <c r="J12" s="22">
        <v>0</v>
      </c>
      <c r="K12" s="22">
        <v>66</v>
      </c>
      <c r="L12" s="23"/>
      <c r="O12" s="43"/>
      <c r="T12" s="43"/>
      <c r="U12" t="s">
        <v>52</v>
      </c>
    </row>
    <row r="13" spans="1:21" ht="15" thickBot="1">
      <c r="A13" s="18">
        <v>3</v>
      </c>
      <c r="B13" s="24" t="s">
        <v>25</v>
      </c>
      <c r="C13" s="20">
        <v>296</v>
      </c>
      <c r="D13" s="21">
        <v>10</v>
      </c>
      <c r="E13" s="21">
        <v>19</v>
      </c>
      <c r="F13" s="37">
        <v>281</v>
      </c>
      <c r="G13" s="37">
        <v>15</v>
      </c>
      <c r="H13" s="21">
        <v>63</v>
      </c>
      <c r="I13" s="20"/>
      <c r="J13" s="22">
        <v>0</v>
      </c>
      <c r="K13" s="22">
        <v>195</v>
      </c>
      <c r="L13" s="23" t="s">
        <v>47</v>
      </c>
      <c r="O13" s="43"/>
      <c r="T13" s="43"/>
    </row>
    <row r="14" spans="1:21" ht="15" thickBot="1">
      <c r="A14" s="18">
        <v>4</v>
      </c>
      <c r="B14" s="24" t="s">
        <v>26</v>
      </c>
      <c r="C14" s="25">
        <f>SUM(C11:C13)</f>
        <v>903</v>
      </c>
      <c r="D14" s="26"/>
      <c r="E14" s="26"/>
      <c r="F14" s="25">
        <f>SUM(F11:F13)</f>
        <v>854</v>
      </c>
      <c r="G14" s="25">
        <f>SUM(G11:G13)</f>
        <v>49</v>
      </c>
      <c r="H14" s="25">
        <f>SUM(H11:H13)</f>
        <v>189</v>
      </c>
      <c r="I14" s="25">
        <v>0</v>
      </c>
      <c r="J14" s="25">
        <f>SUM(J11:J13)</f>
        <v>0</v>
      </c>
      <c r="K14" s="25">
        <f>SUM(K11:K13)</f>
        <v>400</v>
      </c>
      <c r="L14" s="23"/>
      <c r="O14" s="43"/>
      <c r="T14" s="43"/>
    </row>
    <row r="15" spans="1:21" ht="15" thickBot="1">
      <c r="A15" s="18">
        <v>5</v>
      </c>
      <c r="B15" s="24" t="s">
        <v>27</v>
      </c>
      <c r="C15" s="20">
        <v>256</v>
      </c>
      <c r="D15" s="21">
        <v>28</v>
      </c>
      <c r="E15" s="21">
        <v>20</v>
      </c>
      <c r="F15" s="37">
        <v>246</v>
      </c>
      <c r="G15" s="37">
        <v>10</v>
      </c>
      <c r="H15" s="21">
        <v>63</v>
      </c>
      <c r="I15" s="20"/>
      <c r="J15" s="22">
        <v>0</v>
      </c>
      <c r="K15" s="27">
        <v>73</v>
      </c>
      <c r="L15" s="34" t="s">
        <v>48</v>
      </c>
      <c r="O15" s="43"/>
      <c r="T15" s="43"/>
    </row>
    <row r="16" spans="1:21" ht="15" thickBot="1">
      <c r="A16" s="18">
        <v>6</v>
      </c>
      <c r="B16" s="24" t="s">
        <v>28</v>
      </c>
      <c r="C16" s="20">
        <v>330</v>
      </c>
      <c r="D16" s="21">
        <v>17</v>
      </c>
      <c r="E16" s="21">
        <v>18</v>
      </c>
      <c r="F16" s="37">
        <v>317</v>
      </c>
      <c r="G16" s="37">
        <v>13</v>
      </c>
      <c r="H16" s="21">
        <v>63</v>
      </c>
      <c r="I16" s="20"/>
      <c r="J16" s="22">
        <v>0</v>
      </c>
      <c r="K16" s="27">
        <v>17</v>
      </c>
      <c r="L16" s="34"/>
      <c r="O16" s="43"/>
      <c r="T16" s="43"/>
    </row>
    <row r="17" spans="1:20" ht="15" thickBot="1">
      <c r="A17" s="18">
        <v>7</v>
      </c>
      <c r="B17" s="24" t="s">
        <v>29</v>
      </c>
      <c r="C17" s="20">
        <v>396</v>
      </c>
      <c r="D17" s="21">
        <v>13</v>
      </c>
      <c r="E17" s="21">
        <v>19</v>
      </c>
      <c r="F17" s="37">
        <v>381</v>
      </c>
      <c r="G17" s="38">
        <v>15</v>
      </c>
      <c r="H17" s="21">
        <v>63</v>
      </c>
      <c r="I17" s="35"/>
      <c r="J17" s="22">
        <v>0</v>
      </c>
      <c r="K17" s="27">
        <v>103</v>
      </c>
      <c r="L17" s="34" t="s">
        <v>49</v>
      </c>
      <c r="O17" s="43"/>
      <c r="T17" s="43"/>
    </row>
    <row r="18" spans="1:20" ht="15" thickBot="1">
      <c r="A18" s="18">
        <v>8</v>
      </c>
      <c r="B18" s="24" t="s">
        <v>26</v>
      </c>
      <c r="C18" s="25">
        <f>SUM(C15:C17)</f>
        <v>982</v>
      </c>
      <c r="D18" s="26"/>
      <c r="E18" s="26"/>
      <c r="F18" s="25">
        <f>SUM(F15:F17)</f>
        <v>944</v>
      </c>
      <c r="G18" s="25">
        <f>SUM(G15:G17)</f>
        <v>38</v>
      </c>
      <c r="H18" s="25">
        <f>SUM(H15:H17)</f>
        <v>189</v>
      </c>
      <c r="I18" s="25">
        <v>0</v>
      </c>
      <c r="J18" s="25">
        <f>SUM(J15:J17)</f>
        <v>0</v>
      </c>
      <c r="K18" s="25">
        <f>SUM(K15:K17)</f>
        <v>193</v>
      </c>
      <c r="L18" s="23"/>
      <c r="O18" s="43"/>
      <c r="T18" s="43"/>
    </row>
    <row r="19" spans="1:20" ht="21.75" customHeight="1" thickBot="1">
      <c r="A19" s="18">
        <v>9</v>
      </c>
      <c r="B19" s="24" t="s">
        <v>30</v>
      </c>
      <c r="C19" s="20">
        <v>426</v>
      </c>
      <c r="D19" s="21">
        <v>18</v>
      </c>
      <c r="E19" s="21">
        <v>17</v>
      </c>
      <c r="F19" s="37">
        <v>410</v>
      </c>
      <c r="G19" s="37">
        <v>16</v>
      </c>
      <c r="H19" s="21">
        <v>63</v>
      </c>
      <c r="I19" s="20"/>
      <c r="J19" s="22">
        <v>0</v>
      </c>
      <c r="K19" s="27">
        <v>43</v>
      </c>
      <c r="L19" s="42" t="s">
        <v>51</v>
      </c>
      <c r="O19" s="43"/>
    </row>
    <row r="20" spans="1:20" ht="24.75" customHeight="1" thickBot="1">
      <c r="A20" s="18">
        <v>10</v>
      </c>
      <c r="B20" s="24" t="s">
        <v>31</v>
      </c>
      <c r="C20" s="20">
        <v>417</v>
      </c>
      <c r="D20" s="21">
        <v>2</v>
      </c>
      <c r="E20" s="21">
        <v>18</v>
      </c>
      <c r="F20" s="37">
        <v>402</v>
      </c>
      <c r="G20" s="37">
        <v>15</v>
      </c>
      <c r="H20" s="21">
        <v>63</v>
      </c>
      <c r="I20" s="20"/>
      <c r="J20" s="22">
        <v>0</v>
      </c>
      <c r="K20" s="27">
        <v>20</v>
      </c>
      <c r="L20" s="34"/>
      <c r="O20" s="43"/>
    </row>
    <row r="21" spans="1:20" ht="15" thickBot="1">
      <c r="A21" s="18">
        <v>11</v>
      </c>
      <c r="B21" s="24" t="s">
        <v>32</v>
      </c>
      <c r="C21" s="20">
        <v>396</v>
      </c>
      <c r="D21" s="21">
        <v>8</v>
      </c>
      <c r="E21" s="36">
        <v>17</v>
      </c>
      <c r="F21" s="37">
        <v>382</v>
      </c>
      <c r="G21" s="37">
        <v>14</v>
      </c>
      <c r="H21" s="21">
        <v>63</v>
      </c>
      <c r="I21" s="20"/>
      <c r="J21" s="22">
        <v>0</v>
      </c>
      <c r="K21" s="27">
        <v>43</v>
      </c>
      <c r="L21" s="42" t="s">
        <v>50</v>
      </c>
      <c r="O21" s="43"/>
    </row>
    <row r="22" spans="1:20" ht="15" thickBot="1">
      <c r="A22" s="18">
        <v>12</v>
      </c>
      <c r="B22" s="24" t="s">
        <v>26</v>
      </c>
      <c r="C22" s="25">
        <f>SUM(C19:C21)</f>
        <v>1239</v>
      </c>
      <c r="D22" s="26"/>
      <c r="E22" s="26"/>
      <c r="F22" s="25">
        <f>SUM(F19:F21)</f>
        <v>1194</v>
      </c>
      <c r="G22" s="25">
        <f>SUM(G19:G21)</f>
        <v>45</v>
      </c>
      <c r="H22" s="25">
        <f>SUM(H19:H21)</f>
        <v>189</v>
      </c>
      <c r="I22" s="25">
        <v>0</v>
      </c>
      <c r="J22" s="25">
        <f>SUM(J19:J21)</f>
        <v>0</v>
      </c>
      <c r="K22" s="25">
        <f>SUM(K19:K21)</f>
        <v>106</v>
      </c>
      <c r="L22" s="23"/>
      <c r="O22" s="43"/>
    </row>
    <row r="23" spans="1:20" ht="15" thickBot="1">
      <c r="A23" s="18">
        <v>13</v>
      </c>
      <c r="B23" s="24" t="s">
        <v>33</v>
      </c>
      <c r="C23" s="20">
        <v>272</v>
      </c>
      <c r="D23" s="21">
        <v>1</v>
      </c>
      <c r="E23" s="21">
        <v>17</v>
      </c>
      <c r="F23" s="37">
        <v>261</v>
      </c>
      <c r="G23" s="37">
        <v>11</v>
      </c>
      <c r="H23" s="21">
        <v>63</v>
      </c>
      <c r="I23" s="20"/>
      <c r="J23" s="22">
        <v>0</v>
      </c>
      <c r="K23" s="27">
        <v>12</v>
      </c>
      <c r="L23" s="23"/>
      <c r="O23" s="43"/>
    </row>
    <row r="24" spans="1:20" ht="15" thickBot="1">
      <c r="A24" s="18">
        <v>14</v>
      </c>
      <c r="B24" s="24" t="s">
        <v>34</v>
      </c>
      <c r="C24" s="20">
        <v>293</v>
      </c>
      <c r="D24" s="21">
        <v>29</v>
      </c>
      <c r="E24" s="21">
        <v>19</v>
      </c>
      <c r="F24" s="37">
        <v>279</v>
      </c>
      <c r="G24" s="37">
        <v>14</v>
      </c>
      <c r="H24" s="21">
        <v>63</v>
      </c>
      <c r="I24" s="20"/>
      <c r="J24" s="22">
        <v>0</v>
      </c>
      <c r="K24" s="27">
        <v>53</v>
      </c>
      <c r="L24" s="23"/>
      <c r="O24" s="43"/>
    </row>
    <row r="25" spans="1:20" ht="15" thickBot="1">
      <c r="A25" s="18">
        <v>15</v>
      </c>
      <c r="B25" s="24" t="s">
        <v>35</v>
      </c>
      <c r="C25" s="20">
        <v>352</v>
      </c>
      <c r="D25" s="21">
        <v>22</v>
      </c>
      <c r="E25" s="21">
        <v>18</v>
      </c>
      <c r="F25" s="37">
        <v>334</v>
      </c>
      <c r="G25" s="37">
        <v>18</v>
      </c>
      <c r="H25" s="21">
        <v>63</v>
      </c>
      <c r="I25" s="20"/>
      <c r="J25" s="22">
        <v>0</v>
      </c>
      <c r="K25" s="27">
        <v>95</v>
      </c>
      <c r="L25" s="23"/>
      <c r="O25" s="43"/>
    </row>
    <row r="26" spans="1:20" ht="15" thickBot="1">
      <c r="A26" s="18">
        <v>16</v>
      </c>
      <c r="B26" s="24" t="s">
        <v>26</v>
      </c>
      <c r="C26" s="25">
        <f>SUM(C23:C25)</f>
        <v>917</v>
      </c>
      <c r="D26" s="26"/>
      <c r="E26" s="26"/>
      <c r="F26" s="25">
        <f>SUM(F23:F25)</f>
        <v>874</v>
      </c>
      <c r="G26" s="25">
        <f>SUM(G23:G25)</f>
        <v>43</v>
      </c>
      <c r="H26" s="25">
        <f>SUM(H23:H25)</f>
        <v>189</v>
      </c>
      <c r="I26" s="25">
        <v>0</v>
      </c>
      <c r="J26" s="25">
        <f>SUM(J23:J25)</f>
        <v>0</v>
      </c>
      <c r="K26" s="25">
        <f>SUM(K23:K25)</f>
        <v>160</v>
      </c>
      <c r="L26" s="23"/>
      <c r="O26" s="43"/>
    </row>
    <row r="27" spans="1:20" ht="15" thickBot="1">
      <c r="A27" s="18">
        <v>17</v>
      </c>
      <c r="B27" s="24" t="s">
        <v>36</v>
      </c>
      <c r="C27" s="25">
        <f>C14+C18+C22+C26</f>
        <v>4041</v>
      </c>
      <c r="D27" s="26"/>
      <c r="E27" s="26"/>
      <c r="F27" s="25">
        <f>F14+F18+F22+F26</f>
        <v>3866</v>
      </c>
      <c r="G27" s="25">
        <f>G14+G18+G22+G26</f>
        <v>175</v>
      </c>
      <c r="H27" s="25">
        <f>H14+H18+H22+H26</f>
        <v>756</v>
      </c>
      <c r="I27" s="25">
        <v>0</v>
      </c>
      <c r="J27" s="25">
        <f>J14+J18+J22+J26</f>
        <v>0</v>
      </c>
      <c r="K27" s="25">
        <f>K14+K18+K22+K26</f>
        <v>859</v>
      </c>
      <c r="L27" s="23"/>
      <c r="O27" s="43"/>
    </row>
    <row r="28" spans="1:20">
      <c r="A28" s="28"/>
      <c r="B28" s="29"/>
      <c r="C28" s="30"/>
      <c r="D28" s="30"/>
      <c r="E28" s="30"/>
      <c r="F28" s="30" t="s">
        <v>37</v>
      </c>
      <c r="G28" s="30"/>
      <c r="H28" s="30"/>
      <c r="I28" s="30"/>
      <c r="J28" s="30"/>
      <c r="K28" s="30"/>
      <c r="L28" s="1"/>
      <c r="O28" s="43"/>
    </row>
    <row r="29" spans="1:20">
      <c r="A29" s="28"/>
      <c r="B29" s="39" t="s">
        <v>43</v>
      </c>
      <c r="C29" s="30"/>
      <c r="D29" s="30"/>
      <c r="E29" s="30"/>
      <c r="F29" s="30"/>
      <c r="G29" s="30"/>
      <c r="H29" s="30"/>
      <c r="I29" s="30"/>
      <c r="J29" s="30"/>
      <c r="K29" s="30"/>
      <c r="L29" s="1"/>
    </row>
    <row r="30" spans="1:20">
      <c r="A30" s="28"/>
      <c r="B30" s="39" t="s">
        <v>44</v>
      </c>
      <c r="C30" s="30"/>
      <c r="D30" s="30"/>
      <c r="E30" s="30"/>
      <c r="F30" s="30"/>
      <c r="G30" s="30"/>
      <c r="H30" s="30"/>
      <c r="I30" s="30"/>
      <c r="J30" s="30"/>
      <c r="K30" s="30"/>
      <c r="L30" s="1"/>
    </row>
    <row r="31" spans="1:20">
      <c r="A31" s="28"/>
      <c r="B31" s="39" t="s">
        <v>45</v>
      </c>
      <c r="C31" s="30"/>
      <c r="D31" s="30"/>
      <c r="E31" s="30"/>
      <c r="F31" s="30"/>
      <c r="G31" s="30"/>
      <c r="H31" s="30"/>
      <c r="I31" s="30"/>
      <c r="J31" s="30"/>
      <c r="K31" s="30"/>
      <c r="L31" s="1"/>
    </row>
    <row r="32" spans="1:20">
      <c r="A32" s="28"/>
      <c r="B32" s="29"/>
      <c r="C32" s="30"/>
      <c r="D32" s="30"/>
      <c r="E32" s="30"/>
      <c r="F32" s="30"/>
      <c r="G32" s="30"/>
      <c r="H32" s="30"/>
      <c r="I32" s="30"/>
      <c r="J32" s="30"/>
      <c r="K32" s="30"/>
      <c r="L32" s="1"/>
    </row>
    <row r="33" spans="1:11">
      <c r="A33" s="28"/>
      <c r="B33" s="29"/>
      <c r="C33" s="30"/>
      <c r="D33" s="30"/>
      <c r="E33" s="30"/>
      <c r="F33" s="30"/>
      <c r="G33" s="30"/>
      <c r="H33" s="30"/>
      <c r="I33" s="30"/>
      <c r="J33" s="30"/>
      <c r="K33" s="30"/>
    </row>
    <row r="34" spans="1:11">
      <c r="A34" s="28"/>
      <c r="B34" s="29"/>
      <c r="C34" s="30"/>
      <c r="D34" s="30"/>
      <c r="E34" s="30"/>
      <c r="F34" s="30"/>
      <c r="G34" s="30"/>
      <c r="H34" s="30"/>
      <c r="I34" s="30"/>
      <c r="J34" s="30"/>
      <c r="K34" s="30"/>
    </row>
    <row r="35" spans="1:11">
      <c r="A35" s="28"/>
      <c r="B35" s="29"/>
      <c r="C35" s="30"/>
      <c r="D35" s="30"/>
      <c r="E35" s="30"/>
      <c r="F35" s="30"/>
      <c r="G35" s="30"/>
      <c r="H35" s="30"/>
      <c r="I35" s="30"/>
      <c r="J35" s="30"/>
      <c r="K35" s="30"/>
    </row>
    <row r="36" spans="1:11">
      <c r="A36" s="31"/>
      <c r="B36" s="29"/>
      <c r="C36" s="30"/>
      <c r="D36" s="30"/>
      <c r="E36" s="30"/>
      <c r="F36" s="30"/>
      <c r="G36" s="30"/>
      <c r="H36" s="30"/>
      <c r="I36" s="30"/>
      <c r="J36" s="30"/>
      <c r="K36" s="30"/>
    </row>
    <row r="37" spans="1:11">
      <c r="A37" s="31"/>
      <c r="B37" s="29"/>
      <c r="C37" s="30"/>
      <c r="D37" s="30"/>
      <c r="E37" s="30"/>
      <c r="F37" s="30"/>
      <c r="G37" s="30"/>
      <c r="H37" s="30"/>
      <c r="I37" s="30"/>
      <c r="J37" s="30"/>
      <c r="K37" s="30"/>
    </row>
    <row r="38" spans="1:11">
      <c r="A38" s="31"/>
      <c r="B38" s="29"/>
      <c r="C38" s="30"/>
      <c r="D38" s="30"/>
      <c r="E38" s="30"/>
      <c r="F38" s="30"/>
      <c r="G38" s="30"/>
      <c r="H38" s="30"/>
      <c r="I38" s="30"/>
      <c r="J38" s="30"/>
      <c r="K38" s="30"/>
    </row>
    <row r="39" spans="1:11">
      <c r="A39" s="31"/>
      <c r="B39" s="29"/>
      <c r="C39" s="30"/>
      <c r="D39" s="30"/>
      <c r="E39" s="30"/>
      <c r="F39" s="30"/>
      <c r="G39" s="30"/>
      <c r="H39" s="30"/>
      <c r="I39" s="30"/>
      <c r="J39" s="30"/>
      <c r="K39" s="30"/>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32" t="s">
        <v>38</v>
      </c>
      <c r="B44" s="32"/>
      <c r="C44" s="32"/>
      <c r="D44" s="32"/>
      <c r="E44" s="32"/>
      <c r="F44" s="33" t="s">
        <v>39</v>
      </c>
      <c r="G44" s="32"/>
      <c r="H44" s="32"/>
      <c r="I44" s="32"/>
      <c r="J44" s="32"/>
      <c r="K44" s="32"/>
    </row>
  </sheetData>
  <mergeCells count="7">
    <mergeCell ref="A9:K9"/>
    <mergeCell ref="J3:K3"/>
    <mergeCell ref="A4:K4"/>
    <mergeCell ref="A5:K5"/>
    <mergeCell ref="A6:K6"/>
    <mergeCell ref="A7:K7"/>
    <mergeCell ref="A8:K8"/>
  </mergeCells>
  <pageMargins left="0.7" right="0.7" top="0.75" bottom="0.75" header="0.3" footer="0.3"/>
  <legacy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4"/>
  <sheetViews>
    <sheetView tabSelected="1" workbookViewId="0">
      <selection activeCell="R18" sqref="R18"/>
    </sheetView>
  </sheetViews>
  <sheetFormatPr defaultRowHeight="14.5"/>
  <cols>
    <col min="2" max="2" width="16.81640625" customWidth="1"/>
    <col min="3" max="3" width="12.453125" customWidth="1"/>
    <col min="4" max="4" width="13" customWidth="1"/>
    <col min="5" max="5" width="13.1796875" customWidth="1"/>
    <col min="6" max="6" width="12.453125" customWidth="1"/>
    <col min="7" max="7" width="12.1796875" customWidth="1"/>
    <col min="8" max="8" width="12" customWidth="1"/>
    <col min="9" max="9" width="12.1796875" customWidth="1"/>
    <col min="10" max="10" width="13.81640625" customWidth="1"/>
    <col min="11" max="11" width="10.54296875" customWidth="1"/>
    <col min="12" max="12" width="15.81640625" hidden="1" customWidth="1"/>
    <col min="13" max="13" width="8.7265625" hidden="1" customWidth="1"/>
  </cols>
  <sheetData>
    <row r="1" spans="1:20">
      <c r="A1" s="2" t="s">
        <v>0</v>
      </c>
      <c r="B1" s="3"/>
      <c r="C1" s="4"/>
      <c r="D1" s="2" t="s">
        <v>1</v>
      </c>
      <c r="E1" s="3"/>
      <c r="F1" s="3"/>
      <c r="G1" s="4"/>
      <c r="H1" s="2" t="s">
        <v>2</v>
      </c>
      <c r="I1" s="4"/>
      <c r="J1" s="2" t="s">
        <v>3</v>
      </c>
      <c r="K1" s="4"/>
      <c r="L1" s="1"/>
    </row>
    <row r="2" spans="1:20">
      <c r="A2" s="5" t="s">
        <v>4</v>
      </c>
      <c r="B2" s="1"/>
      <c r="C2" s="7"/>
      <c r="D2" s="8" t="s">
        <v>5</v>
      </c>
      <c r="E2" s="6"/>
      <c r="F2" s="6"/>
      <c r="G2" s="7"/>
      <c r="H2" s="8" t="s">
        <v>6</v>
      </c>
      <c r="I2" s="7"/>
      <c r="J2" s="9" t="s">
        <v>7</v>
      </c>
      <c r="K2" s="7"/>
      <c r="L2" s="1"/>
    </row>
    <row r="3" spans="1:20" ht="15" thickBot="1">
      <c r="A3" s="10"/>
      <c r="B3" s="1"/>
      <c r="C3" s="11"/>
      <c r="D3" s="12" t="s">
        <v>8</v>
      </c>
      <c r="E3" s="13"/>
      <c r="F3" s="13"/>
      <c r="G3" s="11"/>
      <c r="H3" s="12"/>
      <c r="I3" s="11"/>
      <c r="J3" s="48" t="s">
        <v>53</v>
      </c>
      <c r="K3" s="49"/>
      <c r="L3" s="1"/>
    </row>
    <row r="4" spans="1:20" ht="15" thickBot="1">
      <c r="A4" s="50" t="s">
        <v>9</v>
      </c>
      <c r="B4" s="51"/>
      <c r="C4" s="51"/>
      <c r="D4" s="51"/>
      <c r="E4" s="51"/>
      <c r="F4" s="51"/>
      <c r="G4" s="51"/>
      <c r="H4" s="51"/>
      <c r="I4" s="51"/>
      <c r="J4" s="51"/>
      <c r="K4" s="52"/>
      <c r="L4" s="1"/>
    </row>
    <row r="5" spans="1:20">
      <c r="A5" s="53" t="s">
        <v>10</v>
      </c>
      <c r="B5" s="54"/>
      <c r="C5" s="54"/>
      <c r="D5" s="54"/>
      <c r="E5" s="54"/>
      <c r="F5" s="54"/>
      <c r="G5" s="54"/>
      <c r="H5" s="54"/>
      <c r="I5" s="54"/>
      <c r="J5" s="54"/>
      <c r="K5" s="55"/>
      <c r="L5" s="1"/>
    </row>
    <row r="6" spans="1:20">
      <c r="A6" s="56" t="s">
        <v>11</v>
      </c>
      <c r="B6" s="57"/>
      <c r="C6" s="57"/>
      <c r="D6" s="57"/>
      <c r="E6" s="57"/>
      <c r="F6" s="57"/>
      <c r="G6" s="57"/>
      <c r="H6" s="57"/>
      <c r="I6" s="57"/>
      <c r="J6" s="57"/>
      <c r="K6" s="58"/>
      <c r="L6" s="1"/>
    </row>
    <row r="7" spans="1:20">
      <c r="A7" s="56" t="s">
        <v>12</v>
      </c>
      <c r="B7" s="57"/>
      <c r="C7" s="57"/>
      <c r="D7" s="57"/>
      <c r="E7" s="57"/>
      <c r="F7" s="57"/>
      <c r="G7" s="57"/>
      <c r="H7" s="57"/>
      <c r="I7" s="57"/>
      <c r="J7" s="57"/>
      <c r="K7" s="58"/>
      <c r="L7" s="1"/>
    </row>
    <row r="8" spans="1:20" ht="15" thickBot="1">
      <c r="A8" s="59" t="s">
        <v>13</v>
      </c>
      <c r="B8" s="60"/>
      <c r="C8" s="60"/>
      <c r="D8" s="60"/>
      <c r="E8" s="60"/>
      <c r="F8" s="60"/>
      <c r="G8" s="60"/>
      <c r="H8" s="60"/>
      <c r="I8" s="60"/>
      <c r="J8" s="60"/>
      <c r="K8" s="61"/>
      <c r="L8" s="1"/>
    </row>
    <row r="9" spans="1:20" ht="15" thickBot="1">
      <c r="A9" s="45" t="s">
        <v>14</v>
      </c>
      <c r="B9" s="46"/>
      <c r="C9" s="46"/>
      <c r="D9" s="46"/>
      <c r="E9" s="46"/>
      <c r="F9" s="46"/>
      <c r="G9" s="46"/>
      <c r="H9" s="46"/>
      <c r="I9" s="46"/>
      <c r="J9" s="46"/>
      <c r="K9" s="47"/>
      <c r="L9" s="1"/>
    </row>
    <row r="10" spans="1:20" ht="58.9" customHeight="1" thickBot="1">
      <c r="A10" s="14" t="s">
        <v>15</v>
      </c>
      <c r="B10" s="15" t="s">
        <v>16</v>
      </c>
      <c r="C10" s="41" t="s">
        <v>40</v>
      </c>
      <c r="D10" s="16" t="s">
        <v>17</v>
      </c>
      <c r="E10" s="16" t="s">
        <v>18</v>
      </c>
      <c r="F10" s="17" t="s">
        <v>19</v>
      </c>
      <c r="G10" s="16" t="s">
        <v>20</v>
      </c>
      <c r="H10" s="40" t="s">
        <v>41</v>
      </c>
      <c r="I10" s="16" t="s">
        <v>21</v>
      </c>
      <c r="J10" s="40" t="s">
        <v>22</v>
      </c>
      <c r="K10" s="40" t="s">
        <v>42</v>
      </c>
      <c r="L10" s="1" t="s">
        <v>54</v>
      </c>
      <c r="M10" s="44" t="s">
        <v>55</v>
      </c>
      <c r="N10" s="62"/>
      <c r="O10" s="63"/>
    </row>
    <row r="11" spans="1:20" ht="15" thickBot="1">
      <c r="A11" s="18">
        <v>1</v>
      </c>
      <c r="B11" s="19" t="s">
        <v>23</v>
      </c>
      <c r="C11" s="20">
        <v>350</v>
      </c>
      <c r="D11" s="21">
        <v>14</v>
      </c>
      <c r="E11" s="21">
        <v>18</v>
      </c>
      <c r="F11" s="37">
        <v>279</v>
      </c>
      <c r="G11" s="37">
        <v>13.96</v>
      </c>
      <c r="H11" s="21">
        <f>58+5</f>
        <v>63</v>
      </c>
      <c r="I11" s="20"/>
      <c r="J11" s="22"/>
      <c r="K11" s="27"/>
      <c r="L11" s="23">
        <v>57</v>
      </c>
      <c r="M11" s="43">
        <f>SUM(F11+G11+L11)-C11</f>
        <v>-4.0000000000020464E-2</v>
      </c>
      <c r="N11" s="43"/>
      <c r="P11" s="43"/>
      <c r="T11" s="43"/>
    </row>
    <row r="12" spans="1:20" ht="15" thickBot="1">
      <c r="A12" s="18">
        <v>2</v>
      </c>
      <c r="B12" s="24" t="s">
        <v>24</v>
      </c>
      <c r="C12" s="20">
        <v>358</v>
      </c>
      <c r="D12" s="21">
        <v>3</v>
      </c>
      <c r="E12" s="21">
        <v>19</v>
      </c>
      <c r="F12" s="37">
        <v>289</v>
      </c>
      <c r="G12" s="37">
        <v>16.190000000000001</v>
      </c>
      <c r="H12" s="21">
        <f t="shared" ref="H12:H13" si="0">58+5</f>
        <v>63</v>
      </c>
      <c r="I12" s="20"/>
      <c r="J12" s="22"/>
      <c r="K12" s="22"/>
      <c r="L12" s="23">
        <v>53</v>
      </c>
      <c r="M12" s="43">
        <f t="shared" ref="M12:M26" si="1">SUM(F12+G12+L12)-C12</f>
        <v>0.18999999999999773</v>
      </c>
      <c r="N12" s="43"/>
      <c r="P12" s="43"/>
      <c r="T12" s="43"/>
    </row>
    <row r="13" spans="1:20" ht="15" thickBot="1">
      <c r="A13" s="18">
        <v>3</v>
      </c>
      <c r="B13" s="24" t="s">
        <v>25</v>
      </c>
      <c r="C13" s="20">
        <v>340</v>
      </c>
      <c r="D13" s="21">
        <v>9</v>
      </c>
      <c r="E13" s="21">
        <v>19</v>
      </c>
      <c r="F13" s="37">
        <v>267</v>
      </c>
      <c r="G13" s="37">
        <v>15</v>
      </c>
      <c r="H13" s="21">
        <f t="shared" si="0"/>
        <v>63</v>
      </c>
      <c r="I13" s="20"/>
      <c r="J13" s="22"/>
      <c r="K13" s="22"/>
      <c r="L13" s="23">
        <v>58</v>
      </c>
      <c r="M13" s="43">
        <f>SUM(F13+G13+L13)-C13</f>
        <v>0</v>
      </c>
      <c r="N13" s="43"/>
      <c r="P13" s="43"/>
      <c r="T13" s="43"/>
    </row>
    <row r="14" spans="1:20" ht="15" thickBot="1">
      <c r="A14" s="18">
        <v>4</v>
      </c>
      <c r="B14" s="24" t="s">
        <v>26</v>
      </c>
      <c r="C14" s="25">
        <f>SUM(C11:C13)</f>
        <v>1048</v>
      </c>
      <c r="D14" s="26"/>
      <c r="E14" s="26"/>
      <c r="F14" s="25">
        <f>SUM(F11:F13)</f>
        <v>835</v>
      </c>
      <c r="G14" s="25">
        <f>SUM(G11:G13)</f>
        <v>45.150000000000006</v>
      </c>
      <c r="H14" s="25">
        <f>SUM(H11:H13)</f>
        <v>189</v>
      </c>
      <c r="I14" s="25">
        <v>0</v>
      </c>
      <c r="J14" s="25">
        <f>SUM(J11:J13)</f>
        <v>0</v>
      </c>
      <c r="K14" s="25">
        <f>SUM(K11:K13)</f>
        <v>0</v>
      </c>
      <c r="L14" s="23"/>
      <c r="M14" s="43">
        <f t="shared" si="1"/>
        <v>-167.85000000000002</v>
      </c>
      <c r="N14" s="43"/>
      <c r="P14" s="43"/>
      <c r="T14" s="43"/>
    </row>
    <row r="15" spans="1:20" ht="15" thickBot="1">
      <c r="A15" s="18">
        <v>5</v>
      </c>
      <c r="B15" s="24" t="s">
        <v>27</v>
      </c>
      <c r="C15" s="20">
        <v>314</v>
      </c>
      <c r="D15" s="21">
        <v>28</v>
      </c>
      <c r="E15" s="21">
        <v>21</v>
      </c>
      <c r="F15" s="37">
        <v>246</v>
      </c>
      <c r="G15" s="37">
        <v>10.06</v>
      </c>
      <c r="H15" s="21">
        <f t="shared" ref="H15:H17" si="2">58+5</f>
        <v>63</v>
      </c>
      <c r="I15" s="20"/>
      <c r="J15" s="22"/>
      <c r="K15" s="27"/>
      <c r="L15" s="23">
        <v>58</v>
      </c>
      <c r="M15" s="43">
        <f>SUM(F15+G15+L15)-C15</f>
        <v>6.0000000000002274E-2</v>
      </c>
      <c r="N15" s="43"/>
      <c r="P15" s="43"/>
      <c r="T15" s="43"/>
    </row>
    <row r="16" spans="1:20" ht="15" thickBot="1">
      <c r="A16" s="18">
        <v>6</v>
      </c>
      <c r="B16" s="24" t="s">
        <v>28</v>
      </c>
      <c r="C16" s="20">
        <v>365</v>
      </c>
      <c r="D16" s="21">
        <v>19</v>
      </c>
      <c r="E16" s="21">
        <v>18</v>
      </c>
      <c r="F16" s="37">
        <v>294</v>
      </c>
      <c r="G16" s="37">
        <v>11.97</v>
      </c>
      <c r="H16" s="21">
        <f t="shared" si="2"/>
        <v>63</v>
      </c>
      <c r="I16" s="20"/>
      <c r="J16" s="22"/>
      <c r="K16" s="27"/>
      <c r="L16" s="23">
        <v>59</v>
      </c>
      <c r="M16" s="43">
        <f t="shared" si="1"/>
        <v>-2.9999999999972715E-2</v>
      </c>
      <c r="N16" s="43"/>
      <c r="P16" s="43"/>
      <c r="T16" s="43"/>
    </row>
    <row r="17" spans="1:20" ht="15" thickBot="1">
      <c r="A17" s="18">
        <v>7</v>
      </c>
      <c r="B17" s="24" t="s">
        <v>29</v>
      </c>
      <c r="C17" s="20">
        <v>448</v>
      </c>
      <c r="D17" s="21">
        <v>29</v>
      </c>
      <c r="E17" s="21">
        <v>19</v>
      </c>
      <c r="F17" s="37">
        <v>380</v>
      </c>
      <c r="G17" s="38">
        <v>13.91</v>
      </c>
      <c r="H17" s="21">
        <f t="shared" si="2"/>
        <v>63</v>
      </c>
      <c r="I17" s="35"/>
      <c r="J17" s="22"/>
      <c r="K17" s="27"/>
      <c r="L17" s="23">
        <v>54</v>
      </c>
      <c r="M17" s="43">
        <f t="shared" si="1"/>
        <v>-8.9999999999974989E-2</v>
      </c>
      <c r="N17" s="43"/>
      <c r="P17" s="43"/>
      <c r="T17" s="43"/>
    </row>
    <row r="18" spans="1:20" ht="15" thickBot="1">
      <c r="A18" s="18">
        <v>8</v>
      </c>
      <c r="B18" s="24" t="s">
        <v>26</v>
      </c>
      <c r="C18" s="25">
        <f>SUM(C15:C17)</f>
        <v>1127</v>
      </c>
      <c r="D18" s="26"/>
      <c r="E18" s="26"/>
      <c r="F18" s="25">
        <f>SUM(F15:F17)</f>
        <v>920</v>
      </c>
      <c r="G18" s="25">
        <f>SUM(G15:G17)</f>
        <v>35.94</v>
      </c>
      <c r="H18" s="25">
        <f>SUM(H15:H17)</f>
        <v>189</v>
      </c>
      <c r="I18" s="25">
        <v>0</v>
      </c>
      <c r="J18" s="25">
        <f>SUM(J15:J17)</f>
        <v>0</v>
      </c>
      <c r="K18" s="25">
        <f>SUM(K15:K17)</f>
        <v>0</v>
      </c>
      <c r="L18" s="23"/>
      <c r="M18" s="43">
        <f t="shared" si="1"/>
        <v>-171.05999999999995</v>
      </c>
      <c r="N18" s="43"/>
      <c r="P18" s="43"/>
      <c r="T18" s="43"/>
    </row>
    <row r="19" spans="1:20" ht="21.75" customHeight="1" thickBot="1">
      <c r="A19" s="18">
        <v>9</v>
      </c>
      <c r="B19" s="24" t="s">
        <v>30</v>
      </c>
      <c r="C19" s="20">
        <v>482</v>
      </c>
      <c r="D19" s="21">
        <v>18</v>
      </c>
      <c r="E19" s="21">
        <v>17</v>
      </c>
      <c r="F19" s="37">
        <v>410</v>
      </c>
      <c r="G19" s="37">
        <v>16</v>
      </c>
      <c r="H19" s="21">
        <f t="shared" ref="H19:H21" si="3">58+5</f>
        <v>63</v>
      </c>
      <c r="I19" s="20"/>
      <c r="J19" s="22"/>
      <c r="K19" s="27"/>
      <c r="L19" s="23">
        <v>56</v>
      </c>
      <c r="M19" s="43">
        <f t="shared" si="1"/>
        <v>0</v>
      </c>
      <c r="N19" s="43"/>
      <c r="P19" s="43"/>
    </row>
    <row r="20" spans="1:20" ht="24.75" customHeight="1" thickBot="1">
      <c r="A20" s="18">
        <v>10</v>
      </c>
      <c r="B20" s="24" t="s">
        <v>31</v>
      </c>
      <c r="C20" s="20">
        <v>471</v>
      </c>
      <c r="D20" s="21">
        <v>5</v>
      </c>
      <c r="E20" s="21">
        <v>17</v>
      </c>
      <c r="F20" s="37">
        <v>397</v>
      </c>
      <c r="G20" s="37">
        <v>16</v>
      </c>
      <c r="H20" s="21">
        <f t="shared" si="3"/>
        <v>63</v>
      </c>
      <c r="I20" s="20"/>
      <c r="J20" s="22"/>
      <c r="K20" s="27"/>
      <c r="L20" s="23">
        <v>58</v>
      </c>
      <c r="M20" s="43">
        <f t="shared" si="1"/>
        <v>0</v>
      </c>
      <c r="N20" s="43"/>
      <c r="P20" s="43"/>
    </row>
    <row r="21" spans="1:20" ht="15" thickBot="1">
      <c r="A21" s="18">
        <v>11</v>
      </c>
      <c r="B21" s="24" t="s">
        <v>32</v>
      </c>
      <c r="C21" s="20">
        <v>454</v>
      </c>
      <c r="D21" s="21">
        <v>8</v>
      </c>
      <c r="E21" s="36">
        <v>17</v>
      </c>
      <c r="F21" s="37">
        <v>382</v>
      </c>
      <c r="G21" s="37">
        <v>14</v>
      </c>
      <c r="H21" s="21">
        <f t="shared" si="3"/>
        <v>63</v>
      </c>
      <c r="I21" s="20"/>
      <c r="J21" s="22"/>
      <c r="K21" s="27"/>
      <c r="L21" s="23">
        <v>58</v>
      </c>
      <c r="M21" s="43">
        <f t="shared" si="1"/>
        <v>0</v>
      </c>
      <c r="N21" s="43"/>
      <c r="P21" s="43"/>
    </row>
    <row r="22" spans="1:20" ht="15" thickBot="1">
      <c r="A22" s="18">
        <v>12</v>
      </c>
      <c r="B22" s="24" t="s">
        <v>26</v>
      </c>
      <c r="C22" s="25">
        <f>SUM(C19:C21)</f>
        <v>1407</v>
      </c>
      <c r="D22" s="26"/>
      <c r="E22" s="26"/>
      <c r="F22" s="25">
        <f>SUM(F19:F21)</f>
        <v>1189</v>
      </c>
      <c r="G22" s="25">
        <f>SUM(G19:G21)</f>
        <v>46</v>
      </c>
      <c r="H22" s="25">
        <f>SUM(H19:H21)</f>
        <v>189</v>
      </c>
      <c r="I22" s="25">
        <v>0</v>
      </c>
      <c r="J22" s="25">
        <f>SUM(J19:J21)</f>
        <v>0</v>
      </c>
      <c r="K22" s="25">
        <f>SUM(K19:K21)</f>
        <v>0</v>
      </c>
      <c r="L22" s="23">
        <v>58</v>
      </c>
      <c r="M22" s="43">
        <f t="shared" si="1"/>
        <v>-114</v>
      </c>
      <c r="N22" s="43"/>
      <c r="P22" s="43"/>
    </row>
    <row r="23" spans="1:20" ht="15" thickBot="1">
      <c r="A23" s="18">
        <v>13</v>
      </c>
      <c r="B23" s="24" t="s">
        <v>33</v>
      </c>
      <c r="C23" s="20">
        <v>322</v>
      </c>
      <c r="D23" s="21">
        <v>3</v>
      </c>
      <c r="E23" s="21">
        <v>18</v>
      </c>
      <c r="F23" s="37">
        <v>254</v>
      </c>
      <c r="G23" s="37">
        <v>10</v>
      </c>
      <c r="H23" s="21">
        <f t="shared" ref="H23:H25" si="4">58+5</f>
        <v>63</v>
      </c>
      <c r="I23" s="20"/>
      <c r="J23" s="22"/>
      <c r="K23" s="27"/>
      <c r="L23" s="23">
        <v>58</v>
      </c>
      <c r="M23" s="43">
        <f t="shared" si="1"/>
        <v>0</v>
      </c>
      <c r="N23" s="43"/>
      <c r="P23" s="43"/>
    </row>
    <row r="24" spans="1:20" ht="15" thickBot="1">
      <c r="A24" s="18">
        <v>14</v>
      </c>
      <c r="B24" s="24" t="s">
        <v>34</v>
      </c>
      <c r="C24" s="20">
        <v>342</v>
      </c>
      <c r="D24" s="21">
        <v>30</v>
      </c>
      <c r="E24" s="21">
        <v>19</v>
      </c>
      <c r="F24" s="37">
        <v>271</v>
      </c>
      <c r="G24" s="37">
        <v>13</v>
      </c>
      <c r="H24" s="21">
        <f t="shared" si="4"/>
        <v>63</v>
      </c>
      <c r="I24" s="20"/>
      <c r="J24" s="22"/>
      <c r="K24" s="27"/>
      <c r="L24" s="23">
        <v>58</v>
      </c>
      <c r="M24" s="43">
        <f t="shared" si="1"/>
        <v>0</v>
      </c>
      <c r="N24" s="43"/>
      <c r="P24" s="43"/>
    </row>
    <row r="25" spans="1:20" ht="15" thickBot="1">
      <c r="A25" s="18">
        <v>15</v>
      </c>
      <c r="B25" s="24" t="s">
        <v>35</v>
      </c>
      <c r="C25" s="20">
        <v>404</v>
      </c>
      <c r="D25" s="21">
        <v>22</v>
      </c>
      <c r="E25" s="21">
        <v>19</v>
      </c>
      <c r="F25" s="37">
        <v>328</v>
      </c>
      <c r="G25" s="37">
        <v>18</v>
      </c>
      <c r="H25" s="21">
        <f t="shared" si="4"/>
        <v>63</v>
      </c>
      <c r="I25" s="20"/>
      <c r="J25" s="22"/>
      <c r="K25" s="27"/>
      <c r="L25" s="23">
        <v>58</v>
      </c>
      <c r="M25" s="43">
        <f t="shared" si="1"/>
        <v>0</v>
      </c>
      <c r="N25" s="43"/>
      <c r="P25" s="43"/>
    </row>
    <row r="26" spans="1:20" ht="15" thickBot="1">
      <c r="A26" s="18">
        <v>16</v>
      </c>
      <c r="B26" s="24" t="s">
        <v>26</v>
      </c>
      <c r="C26" s="25">
        <f>SUM(C23:C25)</f>
        <v>1068</v>
      </c>
      <c r="D26" s="26"/>
      <c r="E26" s="26"/>
      <c r="F26" s="25">
        <f>SUM(F23:F25)</f>
        <v>853</v>
      </c>
      <c r="G26" s="25">
        <f>SUM(G23:G25)</f>
        <v>41</v>
      </c>
      <c r="H26" s="25">
        <f>SUM(H23:H25)</f>
        <v>189</v>
      </c>
      <c r="I26" s="25">
        <v>0</v>
      </c>
      <c r="J26" s="25">
        <f>SUM(J23:J25)</f>
        <v>0</v>
      </c>
      <c r="K26" s="25">
        <f>SUM(K23:K25)</f>
        <v>0</v>
      </c>
      <c r="L26" s="23"/>
      <c r="M26" s="43">
        <f t="shared" si="1"/>
        <v>-174</v>
      </c>
    </row>
    <row r="27" spans="1:20" ht="15" thickBot="1">
      <c r="A27" s="18">
        <v>17</v>
      </c>
      <c r="B27" s="24" t="s">
        <v>36</v>
      </c>
      <c r="C27" s="25">
        <f>C14+C18+C22+C26</f>
        <v>4650</v>
      </c>
      <c r="D27" s="26"/>
      <c r="E27" s="26"/>
      <c r="F27" s="25">
        <f>F14+F18+F22+F26</f>
        <v>3797</v>
      </c>
      <c r="G27" s="25">
        <f>G14+G18+G22+G26</f>
        <v>168.09</v>
      </c>
      <c r="H27" s="25">
        <f>H14+H18+H22+H26</f>
        <v>756</v>
      </c>
      <c r="I27" s="25">
        <v>0</v>
      </c>
      <c r="J27" s="25">
        <f>J14+J18+J22+J26</f>
        <v>0</v>
      </c>
      <c r="K27" s="25">
        <f>K14+K18+K22+K26</f>
        <v>0</v>
      </c>
      <c r="L27" s="23"/>
    </row>
    <row r="28" spans="1:20">
      <c r="A28" s="28"/>
      <c r="B28" s="29"/>
      <c r="C28" s="30"/>
      <c r="D28" s="30"/>
      <c r="E28" s="30"/>
      <c r="F28" s="30" t="s">
        <v>37</v>
      </c>
      <c r="G28" s="30"/>
      <c r="H28" s="30"/>
      <c r="I28" s="30"/>
      <c r="J28" s="30"/>
      <c r="K28" s="30"/>
      <c r="L28" s="1"/>
    </row>
    <row r="29" spans="1:20">
      <c r="A29" s="28"/>
      <c r="B29" s="39" t="s">
        <v>43</v>
      </c>
      <c r="C29" s="30"/>
      <c r="D29" s="30"/>
      <c r="E29" s="30"/>
      <c r="F29" s="30"/>
      <c r="G29" s="30"/>
      <c r="H29" s="30"/>
      <c r="I29" s="30"/>
      <c r="J29" s="30"/>
      <c r="K29" s="30"/>
      <c r="L29" s="1"/>
    </row>
    <row r="30" spans="1:20">
      <c r="A30" s="28"/>
      <c r="B30" s="39" t="s">
        <v>44</v>
      </c>
      <c r="C30" s="30"/>
      <c r="D30" s="30"/>
      <c r="E30" s="30"/>
      <c r="F30" s="30"/>
      <c r="G30" s="30"/>
      <c r="H30" s="30"/>
      <c r="I30" s="30"/>
      <c r="J30" s="30"/>
      <c r="K30" s="30"/>
      <c r="L30" s="1"/>
    </row>
    <row r="31" spans="1:20">
      <c r="A31" s="28"/>
      <c r="B31" s="39" t="s">
        <v>45</v>
      </c>
      <c r="C31" s="30"/>
      <c r="D31" s="30"/>
      <c r="E31" s="30"/>
      <c r="F31" s="30"/>
      <c r="G31" s="30"/>
      <c r="H31" s="30"/>
      <c r="I31" s="30"/>
      <c r="J31" s="30"/>
      <c r="K31" s="30"/>
      <c r="L31" s="1"/>
    </row>
    <row r="32" spans="1:20">
      <c r="A32" s="28"/>
      <c r="B32" s="29"/>
      <c r="C32" s="30"/>
      <c r="D32" s="30"/>
      <c r="E32" s="30"/>
      <c r="F32" s="30"/>
      <c r="G32" s="30"/>
      <c r="H32" s="30"/>
      <c r="I32" s="30"/>
      <c r="J32" s="30"/>
      <c r="K32" s="30"/>
      <c r="L32" s="1"/>
    </row>
    <row r="33" spans="1:11">
      <c r="A33" s="28"/>
      <c r="B33" s="29"/>
      <c r="C33" s="30"/>
      <c r="D33" s="30"/>
      <c r="E33" s="30"/>
      <c r="F33" s="30"/>
      <c r="G33" s="30"/>
      <c r="H33" s="30"/>
      <c r="I33" s="30"/>
      <c r="J33" s="30"/>
      <c r="K33" s="30"/>
    </row>
    <row r="34" spans="1:11">
      <c r="A34" s="28"/>
      <c r="B34" s="29"/>
      <c r="C34" s="30"/>
      <c r="D34" s="30"/>
      <c r="E34" s="30"/>
      <c r="F34" s="30"/>
      <c r="G34" s="30"/>
      <c r="H34" s="30"/>
      <c r="I34" s="30"/>
      <c r="J34" s="30"/>
      <c r="K34" s="30"/>
    </row>
    <row r="35" spans="1:11">
      <c r="A35" s="28"/>
      <c r="B35" s="29"/>
      <c r="C35" s="30"/>
      <c r="D35" s="30"/>
      <c r="E35" s="30"/>
      <c r="F35" s="30"/>
      <c r="G35" s="30"/>
      <c r="H35" s="30"/>
      <c r="I35" s="30"/>
      <c r="J35" s="30"/>
      <c r="K35" s="30"/>
    </row>
    <row r="36" spans="1:11">
      <c r="A36" s="31"/>
      <c r="B36" s="29"/>
      <c r="C36" s="30"/>
      <c r="D36" s="30"/>
      <c r="E36" s="30"/>
      <c r="F36" s="30"/>
      <c r="G36" s="30"/>
      <c r="H36" s="30"/>
      <c r="I36" s="30"/>
      <c r="J36" s="30"/>
      <c r="K36" s="30"/>
    </row>
    <row r="37" spans="1:11">
      <c r="A37" s="31"/>
      <c r="B37" s="29"/>
      <c r="C37" s="30"/>
      <c r="D37" s="30"/>
      <c r="E37" s="30"/>
      <c r="F37" s="30"/>
      <c r="G37" s="30"/>
      <c r="H37" s="30"/>
      <c r="I37" s="30"/>
      <c r="J37" s="30"/>
      <c r="K37" s="30"/>
    </row>
    <row r="38" spans="1:11">
      <c r="A38" s="31"/>
      <c r="B38" s="29"/>
      <c r="C38" s="30"/>
      <c r="D38" s="30"/>
      <c r="E38" s="30"/>
      <c r="F38" s="30"/>
      <c r="G38" s="30"/>
      <c r="H38" s="30"/>
      <c r="I38" s="30"/>
      <c r="J38" s="30"/>
      <c r="K38" s="30"/>
    </row>
    <row r="39" spans="1:11">
      <c r="A39" s="31"/>
      <c r="B39" s="29"/>
      <c r="C39" s="30"/>
      <c r="D39" s="30"/>
      <c r="E39" s="30"/>
      <c r="F39" s="30"/>
      <c r="G39" s="30"/>
      <c r="H39" s="30"/>
      <c r="I39" s="30"/>
      <c r="J39" s="30"/>
      <c r="K39" s="30"/>
    </row>
    <row r="40" spans="1:11">
      <c r="A40" s="1"/>
      <c r="B40" s="1"/>
      <c r="C40" s="1"/>
      <c r="D40" s="1"/>
      <c r="E40" s="1"/>
      <c r="F40" s="1"/>
      <c r="G40" s="1"/>
      <c r="H40" s="1"/>
      <c r="I40" s="1"/>
      <c r="J40" s="1"/>
      <c r="K40" s="1"/>
    </row>
    <row r="41" spans="1:11">
      <c r="A41" s="1"/>
      <c r="B41" s="1"/>
      <c r="C41" s="1"/>
      <c r="D41" s="1"/>
      <c r="E41" s="1"/>
      <c r="F41" s="1"/>
      <c r="G41" s="1"/>
      <c r="H41" s="1"/>
      <c r="I41" s="1"/>
      <c r="J41" s="1"/>
      <c r="K41" s="1"/>
    </row>
    <row r="42" spans="1:11">
      <c r="A42" s="1"/>
      <c r="B42" s="1"/>
      <c r="C42" s="1"/>
      <c r="D42" s="1"/>
      <c r="E42" s="1"/>
      <c r="F42" s="1"/>
      <c r="G42" s="1"/>
      <c r="H42" s="1"/>
      <c r="I42" s="1"/>
      <c r="J42" s="1"/>
      <c r="K42" s="1"/>
    </row>
    <row r="43" spans="1:11">
      <c r="A43" s="1"/>
      <c r="B43" s="1"/>
      <c r="C43" s="1"/>
      <c r="D43" s="1"/>
      <c r="E43" s="1"/>
      <c r="F43" s="1"/>
      <c r="G43" s="1"/>
      <c r="H43" s="1"/>
      <c r="I43" s="1"/>
      <c r="J43" s="1"/>
      <c r="K43" s="1"/>
    </row>
    <row r="44" spans="1:11">
      <c r="A44" s="32" t="s">
        <v>38</v>
      </c>
      <c r="B44" s="32"/>
      <c r="C44" s="32"/>
      <c r="D44" s="32"/>
      <c r="E44" s="32"/>
      <c r="F44" s="33" t="s">
        <v>39</v>
      </c>
      <c r="G44" s="32"/>
      <c r="H44" s="32"/>
      <c r="I44" s="32"/>
      <c r="J44" s="32"/>
      <c r="K44" s="32"/>
    </row>
  </sheetData>
  <mergeCells count="7">
    <mergeCell ref="A9:K9"/>
    <mergeCell ref="J3:K3"/>
    <mergeCell ref="A4:K4"/>
    <mergeCell ref="A5:K5"/>
    <mergeCell ref="A6:K6"/>
    <mergeCell ref="A7:K7"/>
    <mergeCell ref="A8:K8"/>
  </mergeCell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Old</vt:lpstr>
      <vt:lpstr>New</vt:lpstr>
    </vt:vector>
  </TitlesOfParts>
  <Company>BHC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Jill Reiter</dc:creator>
  <cp:lastModifiedBy>Johnson, Samantha</cp:lastModifiedBy>
  <dcterms:created xsi:type="dcterms:W3CDTF">2014-12-03T18:08:22Z</dcterms:created>
  <dcterms:modified xsi:type="dcterms:W3CDTF">2023-05-31T21:47:56Z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